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Gradevinarstvo\Izdane dozvole tromj priop\Izdane dozvole 2019\"/>
    </mc:Choice>
  </mc:AlternateContent>
  <bookViews>
    <workbookView xWindow="0" yWindow="300" windowWidth="24000" windowHeight="9210"/>
  </bookViews>
  <sheets>
    <sheet name="Tab. 1." sheetId="9" r:id="rId1"/>
    <sheet name="Graf 1." sheetId="10" r:id="rId2"/>
    <sheet name="Tab.2" sheetId="15" r:id="rId3"/>
    <sheet name="Graf 2" sheetId="18" r:id="rId4"/>
    <sheet name="Tab. 3" sheetId="16" r:id="rId5"/>
    <sheet name="Graf 3" sheetId="12" r:id="rId6"/>
    <sheet name="Tab. 4" sheetId="17" r:id="rId7"/>
    <sheet name="Tab. 5" sheetId="4" r:id="rId8"/>
    <sheet name="Metodologija" sheetId="13" r:id="rId9"/>
  </sheets>
  <definedNames>
    <definedName name="_xlnm.Print_Area" localSheetId="1">'Graf 1.'!$A:$M</definedName>
    <definedName name="_xlnm.Print_Area" localSheetId="4">'Tab. 3'!$A:$I</definedName>
    <definedName name="_xlnm.Print_Area" localSheetId="7">'Tab. 5'!$A$1:$K$15</definedName>
    <definedName name="_xlnm.Print_Area" localSheetId="2">Tab.2!$A$1:$I$14</definedName>
  </definedNames>
  <calcPr calcId="162913" iterate="1" iterateCount="1"/>
  <fileRecoveryPr autoRecover="0"/>
</workbook>
</file>

<file path=xl/calcChain.xml><?xml version="1.0" encoding="utf-8"?>
<calcChain xmlns="http://schemas.openxmlformats.org/spreadsheetml/2006/main">
  <c r="R8" i="12" l="1"/>
  <c r="R13" i="12"/>
  <c r="U4" i="10" l="1"/>
  <c r="U5" i="10"/>
  <c r="U6" i="10"/>
  <c r="U7" i="10"/>
  <c r="U8" i="10"/>
  <c r="Q7" i="12" l="1"/>
  <c r="P7" i="12" s="1"/>
  <c r="Q6" i="12"/>
  <c r="P6" i="12" s="1"/>
  <c r="Q12" i="12"/>
  <c r="P8" i="10"/>
  <c r="P7" i="10"/>
  <c r="P6" i="10"/>
  <c r="P5" i="10"/>
  <c r="P4" i="10"/>
  <c r="O8" i="10"/>
  <c r="O7" i="10"/>
  <c r="O6" i="10"/>
  <c r="O5" i="10"/>
  <c r="O4" i="10"/>
  <c r="Q4" i="10" l="1"/>
  <c r="O7" i="18"/>
  <c r="O6" i="18"/>
  <c r="O5" i="18"/>
  <c r="O4" i="18"/>
  <c r="O3" i="18"/>
  <c r="Q5" i="10" l="1"/>
  <c r="Q7" i="10"/>
  <c r="Q8" i="10"/>
  <c r="Q6" i="10"/>
  <c r="P12" i="12" l="1"/>
  <c r="Q11" i="12"/>
  <c r="P11" i="12" s="1"/>
  <c r="P13" i="12" l="1"/>
  <c r="P8" i="12"/>
  <c r="Q8" i="12"/>
  <c r="Q13" i="12"/>
</calcChain>
</file>

<file path=xl/sharedStrings.xml><?xml version="1.0" encoding="utf-8"?>
<sst xmlns="http://schemas.openxmlformats.org/spreadsheetml/2006/main" count="244" uniqueCount="125">
  <si>
    <t>zgrade</t>
  </si>
  <si>
    <t>ostale građevine</t>
  </si>
  <si>
    <t>broj</t>
  </si>
  <si>
    <t>Ukupno</t>
  </si>
  <si>
    <t>Stanovi</t>
  </si>
  <si>
    <t>Stambene zgrade</t>
  </si>
  <si>
    <t>Nestambene zgrade</t>
  </si>
  <si>
    <t>Fizičke osobe</t>
  </si>
  <si>
    <t>Pravne osobe</t>
  </si>
  <si>
    <t>novogradnja</t>
  </si>
  <si>
    <t>-</t>
  </si>
  <si>
    <t>Stanovi u novim zgradama</t>
  </si>
  <si>
    <t>Stanovi dobiveni dogradnjom i nadogradnjom</t>
  </si>
  <si>
    <t>Stanovi dobiveni prenamjenom nestambenog prostora u stambeni</t>
  </si>
  <si>
    <t>Broj stanova</t>
  </si>
  <si>
    <t>Korisna površina, m²</t>
  </si>
  <si>
    <t>1 - sobni</t>
  </si>
  <si>
    <t>2 - sobni</t>
  </si>
  <si>
    <t>3 - sobni</t>
  </si>
  <si>
    <t>4 - sobni</t>
  </si>
  <si>
    <t>5 - sobni</t>
  </si>
  <si>
    <t>6 - sobni</t>
  </si>
  <si>
    <t>7 - sobni</t>
  </si>
  <si>
    <t>Stanovi prema broju soba</t>
  </si>
  <si>
    <t>Nove zgrade</t>
  </si>
  <si>
    <t>Prenamjene i ostale rekonstrukcije</t>
  </si>
  <si>
    <r>
      <t>korisna površina, m</t>
    </r>
    <r>
      <rPr>
        <vertAlign val="superscript"/>
        <sz val="11"/>
        <rFont val="Calibri"/>
        <family val="2"/>
        <charset val="238"/>
        <scheme val="minor"/>
      </rPr>
      <t>2</t>
    </r>
  </si>
  <si>
    <t>Vrsta gradnje</t>
  </si>
  <si>
    <t>Indeksi</t>
  </si>
  <si>
    <t>2014.</t>
  </si>
  <si>
    <t>Broj građevinskih dozvola prema vrsti građevine</t>
  </si>
  <si>
    <t>2015.</t>
  </si>
  <si>
    <t>Uredske zgrade</t>
  </si>
  <si>
    <t>Zgrade za trgovinu na veliko i malo</t>
  </si>
  <si>
    <t>Industrijske zgrade</t>
  </si>
  <si>
    <t>Garaže</t>
  </si>
  <si>
    <t>Stambene zgrade za stanovanje zajednica</t>
  </si>
  <si>
    <t>Zgrade dječjih vrtića i osnovnih škola</t>
  </si>
  <si>
    <t>2016.</t>
  </si>
  <si>
    <t>rekonstrukcija</t>
  </si>
  <si>
    <t>2017.</t>
  </si>
  <si>
    <t>PREMA VRSTI GRADNJE</t>
  </si>
  <si>
    <t>Zatvorena skladišta</t>
  </si>
  <si>
    <t>Ostale nestambene zgrade</t>
  </si>
  <si>
    <t>Broj 
dozvola</t>
  </si>
  <si>
    <r>
      <t xml:space="preserve">1) </t>
    </r>
    <r>
      <rPr>
        <sz val="9"/>
        <rFont val="Calibri"/>
        <family val="2"/>
        <charset val="238"/>
        <scheme val="minor"/>
      </rPr>
      <t>Novi stanovi dobiveni dogradnjom/nadogradnjom ili prenamjenom nestambenog prostora u stan.</t>
    </r>
  </si>
  <si>
    <t>Površina, 
m²</t>
  </si>
  <si>
    <r>
      <t>Dogradnja i nadogradnja</t>
    </r>
    <r>
      <rPr>
        <vertAlign val="superscript"/>
        <sz val="11"/>
        <rFont val="Calibri"/>
        <family val="2"/>
        <charset val="238"/>
        <scheme val="minor"/>
      </rPr>
      <t>1)</t>
    </r>
  </si>
  <si>
    <t>1. IZDANE GRAĐEVINSKE DOZVOLE I VRIJEDNOST RADOVA PREMA VRSTI GRAĐEVINA I RADOVA</t>
  </si>
  <si>
    <t>ukupno</t>
  </si>
  <si>
    <t>2. BROJ GRAĐEVINSKIH DOZVOLA PREMA INVESTITORU I VRSTI GRAĐEVINA</t>
  </si>
  <si>
    <t>stambene zgrade</t>
  </si>
  <si>
    <t>nestambene zgrade</t>
  </si>
  <si>
    <t>Predviđena vrijednost radova, 
tis. kuna</t>
  </si>
  <si>
    <t>Novogradnja</t>
  </si>
  <si>
    <t>Rekonstrukcije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</si>
  <si>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</si>
  <si>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</si>
  <si>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izdanim građevinskim dozvolama prikupljeni su izvještajnom metodom putem obrasca Mjesečni izvještaj o izdanim građevinskim dozvolama (obrazac GRAĐ-44a).</t>
  </si>
  <si>
    <t>Obuhvat i usporedivost</t>
  </si>
  <si>
    <t>Mjesečni izvještaj o izdanim građevinskim dozvolama prikuplja se od nadležnih upravnih tijela za upravne poslove graditeljstva Grada Zagreba i Ministarstva graditeljstva i prostornog uređenja, koja izdaju građevinske dozvole za građevine predviđene Zakonom o gradnji (NN, br. 153/13. i 20/17.). Nisu obuhvaćene građevinske dozvole za već izgrađene građevine radi njihove legalizacije.</t>
  </si>
  <si>
    <t>Podaci o vrstama građevina i radova razvrstani su prema Nacionalnoj klasifikaciji vrsta građevina – NKVG (Metodološke upute br. 41, ISBN 953-6667-33-9, Državni zavod za statistiku, 2002.), koja je usklađena s klasifikacijom koju propisuje Statistički ured Europske unije.</t>
  </si>
  <si>
    <t>Definicije</t>
  </si>
  <si>
    <t>U ovom istraživanju zgradama se smatraju i građevine koje imaju krov, ali nemaju (sve) zidove, npr. nadstrešnice te građevine koje su pretežno ili potpuno smještene ispod površine zemlje, npr. skloništa, podzemne garaže, prodavaonice i drugi poslovni prostori (npr. u pothodnicima) i sl.</t>
  </si>
  <si>
    <r>
      <t xml:space="preserve">Korisna površina </t>
    </r>
    <r>
      <rPr>
        <sz val="10"/>
        <rFont val="Calibri"/>
        <family val="2"/>
        <charset val="238"/>
      </rPr>
      <t>stana je podna površina stana mjerena unutar zidova stana.</t>
    </r>
  </si>
  <si>
    <r>
      <t>Novogradnja</t>
    </r>
    <r>
      <rPr>
        <sz val="10"/>
        <rFont val="Calibri"/>
        <family val="2"/>
        <charset val="238"/>
      </rPr>
      <t xml:space="preserve"> je izgradnja nove građevine na mjestu gdje prije nije bilo građevine ili je postojala, ali je uklonjena.</t>
    </r>
  </si>
  <si>
    <r>
      <t>Rekonstrukcije</t>
    </r>
    <r>
      <rPr>
        <sz val="10"/>
        <rFont val="Calibri"/>
        <family val="2"/>
        <charset val="238"/>
      </rPr>
      <t xml:space="preserve"> su građevinski radovi kojima se utječe na bitna svojstva postojećih građevina, kojima se produžuje ili barem obnavlja njezino trajanje.</t>
    </r>
  </si>
  <si>
    <r>
      <t>Vrijednost radova</t>
    </r>
    <r>
      <rPr>
        <sz val="10"/>
        <rFont val="Calibri"/>
        <family val="2"/>
        <charset val="238"/>
      </rPr>
      <t xml:space="preserve"> određuje se prema troškovniku koji prilaže investitor, a koristi se za izračun pristojbe za izdavanje građevinske dozvole.</t>
    </r>
  </si>
  <si>
    <r>
      <t>1</t>
    </r>
    <r>
      <rPr>
        <sz val="9"/>
        <rFont val="Calibri"/>
        <family val="2"/>
        <charset val="238"/>
      </rPr>
      <t>Izvor: Državni zavod za statistiku; Priopćenje, Izdane građevinske dozvole, br. 3.1.4.</t>
    </r>
  </si>
  <si>
    <t>Kratice</t>
  </si>
  <si>
    <r>
      <t>m</t>
    </r>
    <r>
      <rPr>
        <vertAlign val="superscript"/>
        <sz val="10"/>
        <rFont val="Calibri"/>
        <family val="2"/>
        <charset val="238"/>
      </rPr>
      <t>2</t>
    </r>
    <r>
      <rPr>
        <sz val="10"/>
        <rFont val="Calibri"/>
        <family val="2"/>
        <charset val="238"/>
      </rPr>
      <t xml:space="preserve">                   četvorni metar</t>
    </r>
  </si>
  <si>
    <r>
      <t>m</t>
    </r>
    <r>
      <rPr>
        <vertAlign val="superscript"/>
        <sz val="10"/>
        <rFont val="Calibri"/>
        <family val="2"/>
        <charset val="238"/>
      </rPr>
      <t>3</t>
    </r>
    <r>
      <rPr>
        <sz val="10"/>
        <rFont val="Calibri"/>
        <family val="2"/>
        <charset val="238"/>
      </rPr>
      <t xml:space="preserve">                   kubični metar</t>
    </r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</si>
  <si>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</si>
  <si>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</si>
  <si>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</si>
  <si>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</si>
  <si>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</si>
  <si>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</si>
  <si>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</si>
  <si>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>MOLIMO KORISNIKE PRIOPĆENJA DA PRILIKOM KORIŠTENJA PODATAKA OBVEZNO NAVEDU IZVOR.</t>
  </si>
  <si>
    <t>Znakovi</t>
  </si>
  <si>
    <r>
      <t>-</t>
    </r>
    <r>
      <rPr>
        <sz val="7"/>
        <rFont val="Calibri"/>
        <family val="2"/>
        <charset val="238"/>
      </rPr>
      <t xml:space="preserve">          </t>
    </r>
    <r>
      <rPr>
        <sz val="10"/>
        <rFont val="Calibri"/>
        <family val="2"/>
        <charset val="238"/>
      </rPr>
      <t xml:space="preserve">  nema pojave</t>
    </r>
  </si>
  <si>
    <t>NN                   Narodne novine</t>
  </si>
  <si>
    <t>Volumen, 
m³</t>
  </si>
  <si>
    <t xml:space="preserve">Natkrivena skladišta </t>
  </si>
  <si>
    <t>Poljoprivredne gospodarske zgrade</t>
  </si>
  <si>
    <t>Hoteli i slične zgrade</t>
  </si>
  <si>
    <t>UKUPNO</t>
  </si>
  <si>
    <t>pravne osobe</t>
  </si>
  <si>
    <t>fizičke osobe</t>
  </si>
  <si>
    <t>s 1 stanom</t>
  </si>
  <si>
    <t>s 2 stana</t>
  </si>
  <si>
    <t>s 3  i više</t>
  </si>
  <si>
    <t>Zgrade bolnica i klinika</t>
  </si>
  <si>
    <t>8 - i višesobni</t>
  </si>
  <si>
    <t>s 3 stana i više</t>
  </si>
  <si>
    <r>
      <t>Građevine</t>
    </r>
    <r>
      <rPr>
        <sz val="10"/>
        <rFont val="Calibri"/>
        <family val="2"/>
        <charset val="238"/>
      </rPr>
      <t xml:space="preserve"> su objekti povezani s tlom za koje se obavljaju građevinski radovi, načinjene su od građevinskih materijala i gotovih proizvoda za ugradnju.</t>
    </r>
  </si>
  <si>
    <r>
      <t>Zgrade</t>
    </r>
    <r>
      <rPr>
        <sz val="10"/>
        <rFont val="Calibri"/>
        <family val="2"/>
        <charset val="238"/>
      </rPr>
      <t xml:space="preserve"> su stalne građevine koje imaju krovište i vanjske zidove, sagrađene su kao samostalne uporabne cjeline koje pružaju zaštitu od vremenskih i drugih vanjskih utjecaja, a namijenjene su za stanovanje, obavljanje neke djelatnosti ili smještaju i čuvanju životinja, robe, opreme za različite proizvode i uslužne djelatnosti.</t>
    </r>
  </si>
  <si>
    <r>
      <t>Stambene zgrade</t>
    </r>
    <r>
      <rPr>
        <sz val="10"/>
        <rFont val="Calibri"/>
        <family val="2"/>
        <charset val="238"/>
      </rPr>
      <t xml:space="preserve"> jesu građevine u kojima je 50% ili više ukupne korisne podne površine zgrade namijenjeno za stambene svrhe.</t>
    </r>
  </si>
  <si>
    <r>
      <t>Nestambene zgrade</t>
    </r>
    <r>
      <rPr>
        <sz val="10"/>
        <rFont val="Calibri"/>
        <family val="2"/>
        <charset val="238"/>
      </rPr>
      <t xml:space="preserve"> jesu građevine koje nemaju stambene površine ili je manje od 50% ukupne korisne podne površine zgrade namijenjeno za stambene svrhe.</t>
    </r>
  </si>
  <si>
    <r>
      <t>Površina zgrade</t>
    </r>
    <r>
      <rPr>
        <sz val="10"/>
        <rFont val="Calibri"/>
        <family val="2"/>
        <charset val="238"/>
      </rPr>
      <t xml:space="preserve"> jest zbroj površina svih etaža u zgradi koje su obuhvaćene vanjskim zidovima.</t>
    </r>
  </si>
  <si>
    <r>
      <t>Volumen zgrade</t>
    </r>
    <r>
      <rPr>
        <sz val="10"/>
        <rFont val="Calibri"/>
        <family val="2"/>
        <charset val="238"/>
      </rPr>
      <t xml:space="preserve"> jest zbroj volumena svih natkrivenih dijelova zgrade uključujući vanjske zidove.</t>
    </r>
  </si>
  <si>
    <r>
      <t xml:space="preserve">Ostale građevine </t>
    </r>
    <r>
      <rPr>
        <sz val="10"/>
        <rFont val="Calibri"/>
        <family val="2"/>
        <charset val="238"/>
      </rPr>
      <t>jesu sve građevine koje nisu zgrade, npr. ceste, pruge, cjevovodi, mostovi, sportski tereni, brane itd.</t>
    </r>
  </si>
  <si>
    <t xml:space="preserve"> </t>
  </si>
  <si>
    <t>itd.                   i tako dalje</t>
  </si>
  <si>
    <t>npr.                 na primjer</t>
  </si>
  <si>
    <t>tis.                   tisuću</t>
  </si>
  <si>
    <t>br.                     broj</t>
  </si>
  <si>
    <t>ISBN                 međunarodni standardni knjižni broj</t>
  </si>
  <si>
    <t>i sl.                   i slično</t>
  </si>
  <si>
    <t>2018.</t>
  </si>
  <si>
    <t>I. - III.</t>
  </si>
  <si>
    <t>I.- III. 2018.</t>
  </si>
  <si>
    <t>Obnavljanje ruševnih zgrada</t>
  </si>
  <si>
    <t>5. STANOVI U ZGRADAMA ZA KOJE SU IZDANE GRAĐEVINSKE DOZVOLE PREMA VRSTI ZGRADE, GRADNJE I BROJU SOBA,</t>
  </si>
  <si>
    <t xml:space="preserve">4. IZDANE GRAĐEVINSKE DOZVOLE ZA ZGRADE PREMA NAMJENI, VELIČINI I VRSTI GRADNJE,
</t>
  </si>
  <si>
    <t>G 3. STRUKTURA IZDANIH GRAĐEVINSKIH DOZVOLA</t>
  </si>
  <si>
    <t>2019.</t>
  </si>
  <si>
    <r>
      <t>1)</t>
    </r>
    <r>
      <rPr>
        <sz val="9"/>
        <rFont val="Calibri"/>
        <family val="2"/>
        <charset val="238"/>
        <scheme val="minor"/>
      </rPr>
      <t xml:space="preserve"> Radovi kojima se dobivaju nove uporabne cjeline uz ili na postojećim zgradama (novi stanovi, poslovni i drugi prostori).</t>
    </r>
  </si>
  <si>
    <r>
      <t xml:space="preserve">    17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</si>
  <si>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    </t>
    </r>
    <r>
      <rPr>
        <sz val="11"/>
        <rFont val="Calibri"/>
        <family val="2"/>
        <charset val="238"/>
        <scheme val="minor"/>
      </rPr>
      <t xml:space="preserve"> 1 803</t>
    </r>
    <r>
      <rPr>
        <vertAlign val="superscript"/>
        <sz val="11"/>
        <rFont val="Calibri"/>
        <family val="2"/>
        <charset val="238"/>
        <scheme val="minor"/>
      </rPr>
      <t>1)</t>
    </r>
  </si>
  <si>
    <t>I.- III. 2019.</t>
  </si>
  <si>
    <t xml:space="preserve"> I. - III. 2019.</t>
  </si>
  <si>
    <t xml:space="preserve">     I. - III. 2019.</t>
  </si>
  <si>
    <r>
      <t xml:space="preserve">3. IZDANE GRAĐEVINSKE DOZVOLE I VRIJEDNOST RADOVA PREMA VRSTI GRADNJE, </t>
    </r>
    <r>
      <rPr>
        <b/>
        <sz val="11"/>
        <rFont val="Calibri"/>
        <family val="2"/>
        <charset val="238"/>
        <scheme val="minor"/>
      </rPr>
      <t>I. - III. 2019.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</si>
</sst>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#,##0.0"/>
    <numFmt numFmtId="166" formatCode="0.0000"/>
    <numFmt numFmtId="167" formatCode="##\ ###"/>
  </numFmts>
  <fonts count="29" x14ac:knownFonts="1">
    <font>
      <sz val="10"/>
      <name val="Arial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9"/>
      <name val="Calibri"/>
      <family val="2"/>
      <charset val="238"/>
    </font>
    <font>
      <sz val="9"/>
      <name val="Calibri"/>
      <family val="2"/>
      <charset val="238"/>
    </font>
    <font>
      <i/>
      <sz val="9"/>
      <name val="Calibri"/>
      <family val="2"/>
      <charset val="238"/>
    </font>
    <font>
      <vertAlign val="superscript"/>
      <sz val="10"/>
      <name val="Calibri"/>
      <family val="2"/>
      <charset val="238"/>
    </font>
    <font>
      <u/>
      <sz val="10"/>
      <color theme="10"/>
      <name val="Arial"/>
      <family val="2"/>
      <charset val="238"/>
    </font>
    <font>
      <sz val="7"/>
      <name val="Calibri"/>
      <family val="2"/>
      <charset val="238"/>
    </font>
    <font>
      <u/>
      <sz val="10"/>
      <color theme="10"/>
      <name val="Calibri"/>
      <family val="2"/>
      <charset val="238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6"/>
      <name val="Calibri"/>
      <family val="2"/>
      <charset val="238"/>
      <scheme val="minor"/>
    </font>
    <font>
      <sz val="16"/>
      <name val="Calibri"/>
      <family val="2"/>
      <charset val="238"/>
    </font>
    <font>
      <sz val="1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95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1" fillId="0" borderId="0" xfId="0" applyFont="1" applyAlignment="1"/>
    <xf numFmtId="0" fontId="1" fillId="0" borderId="0" xfId="0" applyFont="1" applyBorder="1"/>
    <xf numFmtId="0" fontId="2" fillId="0" borderId="0" xfId="0" applyFont="1" applyBorder="1"/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6" xfId="0" applyFont="1" applyBorder="1"/>
    <xf numFmtId="0" fontId="1" fillId="0" borderId="5" xfId="0" applyFont="1" applyBorder="1"/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Fill="1"/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3" fontId="1" fillId="0" borderId="0" xfId="0" applyNumberFormat="1" applyFont="1" applyFill="1"/>
    <xf numFmtId="0" fontId="5" fillId="0" borderId="0" xfId="0" applyFont="1" applyFill="1"/>
    <xf numFmtId="0" fontId="1" fillId="0" borderId="8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horizontal="right" indent="1"/>
    </xf>
    <xf numFmtId="3" fontId="1" fillId="0" borderId="0" xfId="0" applyNumberFormat="1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1"/>
    </xf>
    <xf numFmtId="0" fontId="1" fillId="0" borderId="0" xfId="0" applyFont="1" applyFill="1" applyBorder="1" applyAlignment="1">
      <alignment horizontal="right" indent="2"/>
    </xf>
    <xf numFmtId="0" fontId="4" fillId="0" borderId="0" xfId="0" applyFont="1" applyFill="1" applyAlignment="1">
      <alignment horizontal="left"/>
    </xf>
    <xf numFmtId="3" fontId="1" fillId="0" borderId="0" xfId="0" applyNumberFormat="1" applyFont="1" applyFill="1" applyBorder="1" applyAlignment="1">
      <alignment horizontal="right" indent="2"/>
    </xf>
    <xf numFmtId="0" fontId="1" fillId="0" borderId="0" xfId="0" applyFont="1" applyFill="1" applyAlignment="1">
      <alignment horizontal="right" indent="3"/>
    </xf>
    <xf numFmtId="0" fontId="1" fillId="0" borderId="14" xfId="0" applyFont="1" applyFill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indent="1"/>
    </xf>
    <xf numFmtId="0" fontId="1" fillId="0" borderId="10" xfId="0" applyFont="1" applyBorder="1"/>
    <xf numFmtId="0" fontId="1" fillId="0" borderId="9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horizontal="right" indent="1"/>
    </xf>
    <xf numFmtId="0" fontId="5" fillId="0" borderId="0" xfId="0" applyFont="1"/>
    <xf numFmtId="0" fontId="12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14" fillId="0" borderId="0" xfId="0" applyFont="1"/>
    <xf numFmtId="0" fontId="10" fillId="0" borderId="0" xfId="0" applyFont="1" applyAlignment="1">
      <alignment horizontal="justify" vertical="center"/>
    </xf>
    <xf numFmtId="0" fontId="14" fillId="0" borderId="0" xfId="0" applyFont="1" applyAlignment="1">
      <alignment horizontal="justify"/>
    </xf>
    <xf numFmtId="0" fontId="14" fillId="0" borderId="0" xfId="0" applyFont="1" applyAlignment="1">
      <alignment horizontal="justify" wrapText="1"/>
    </xf>
    <xf numFmtId="0" fontId="18" fillId="0" borderId="0" xfId="0" applyFont="1" applyAlignment="1">
      <alignment horizontal="justify" vertical="center"/>
    </xf>
    <xf numFmtId="0" fontId="12" fillId="0" borderId="13" xfId="0" applyFont="1" applyBorder="1" applyAlignment="1">
      <alignment horizontal="justify" vertical="center"/>
    </xf>
    <xf numFmtId="0" fontId="14" fillId="0" borderId="13" xfId="0" applyFont="1" applyBorder="1" applyAlignment="1">
      <alignment horizontal="justify"/>
    </xf>
    <xf numFmtId="0" fontId="2" fillId="0" borderId="0" xfId="0" applyFont="1" applyFill="1" applyAlignment="1">
      <alignment horizontal="center"/>
    </xf>
    <xf numFmtId="3" fontId="2" fillId="0" borderId="18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vertical="center" indent="2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 indent="2"/>
    </xf>
    <xf numFmtId="0" fontId="2" fillId="0" borderId="0" xfId="0" applyFont="1" applyFill="1" applyAlignment="1">
      <alignment horizontal="right" indent="1"/>
    </xf>
    <xf numFmtId="3" fontId="2" fillId="0" borderId="0" xfId="0" applyNumberFormat="1" applyFont="1" applyFill="1" applyBorder="1" applyAlignment="1">
      <alignment horizontal="right" indent="1"/>
    </xf>
    <xf numFmtId="3" fontId="1" fillId="0" borderId="18" xfId="0" applyNumberFormat="1" applyFont="1" applyFill="1" applyBorder="1" applyAlignment="1">
      <alignment horizontal="right" indent="1"/>
    </xf>
    <xf numFmtId="3" fontId="1" fillId="0" borderId="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2" fillId="0" borderId="0" xfId="0" applyNumberFormat="1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24" fillId="0" borderId="0" xfId="0" applyFont="1" applyFill="1"/>
    <xf numFmtId="3" fontId="1" fillId="0" borderId="0" xfId="0" applyNumberFormat="1" applyFont="1" applyAlignment="1"/>
    <xf numFmtId="3" fontId="1" fillId="0" borderId="18" xfId="0" applyNumberFormat="1" applyFont="1" applyBorder="1" applyAlignment="1">
      <alignment horizontal="right" indent="1"/>
    </xf>
    <xf numFmtId="0" fontId="25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3" fontId="1" fillId="0" borderId="0" xfId="0" applyNumberFormat="1" applyFont="1" applyFill="1" applyBorder="1" applyAlignment="1">
      <alignment horizontal="right" vertical="center" indent="2"/>
    </xf>
    <xf numFmtId="0" fontId="2" fillId="0" borderId="0" xfId="0" applyFont="1" applyFill="1"/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 vertical="center"/>
    </xf>
    <xf numFmtId="166" fontId="8" fillId="0" borderId="0" xfId="0" applyNumberFormat="1" applyFont="1"/>
    <xf numFmtId="3" fontId="2" fillId="0" borderId="0" xfId="0" applyNumberFormat="1" applyFont="1" applyFill="1" applyBorder="1" applyAlignment="1">
      <alignment horizontal="right" indent="2"/>
    </xf>
    <xf numFmtId="0" fontId="1" fillId="0" borderId="11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0" fontId="2" fillId="0" borderId="0" xfId="0" applyFont="1" applyFill="1" applyAlignment="1"/>
    <xf numFmtId="0" fontId="1" fillId="0" borderId="3" xfId="0" applyFont="1" applyFill="1" applyBorder="1"/>
    <xf numFmtId="0" fontId="1" fillId="0" borderId="4" xfId="0" applyFont="1" applyFill="1" applyBorder="1"/>
    <xf numFmtId="3" fontId="1" fillId="0" borderId="2" xfId="0" applyNumberFormat="1" applyFont="1" applyFill="1" applyBorder="1" applyAlignment="1">
      <alignment horizontal="center"/>
    </xf>
    <xf numFmtId="3" fontId="1" fillId="0" borderId="20" xfId="0" applyNumberFormat="1" applyFont="1" applyFill="1" applyBorder="1" applyAlignment="1">
      <alignment horizontal="center"/>
    </xf>
    <xf numFmtId="3" fontId="1" fillId="0" borderId="15" xfId="0" applyNumberFormat="1" applyFont="1" applyFill="1" applyBorder="1" applyAlignment="1">
      <alignment horizontal="center"/>
    </xf>
    <xf numFmtId="3" fontId="2" fillId="0" borderId="15" xfId="0" applyNumberFormat="1" applyFont="1" applyFill="1" applyBorder="1" applyAlignment="1">
      <alignment horizontal="center"/>
    </xf>
    <xf numFmtId="3" fontId="2" fillId="0" borderId="2" xfId="0" applyNumberFormat="1" applyFont="1" applyFill="1" applyBorder="1" applyAlignment="1">
      <alignment horizontal="center"/>
    </xf>
    <xf numFmtId="3" fontId="2" fillId="0" borderId="0" xfId="0" applyNumberFormat="1" applyFont="1" applyFill="1" applyAlignment="1">
      <alignment horizontal="right" indent="3"/>
    </xf>
    <xf numFmtId="3" fontId="2" fillId="0" borderId="0" xfId="0" applyNumberFormat="1" applyFont="1" applyFill="1" applyAlignment="1">
      <alignment horizontal="right" indent="2"/>
    </xf>
    <xf numFmtId="0" fontId="7" fillId="0" borderId="0" xfId="0" applyFont="1" applyFill="1"/>
    <xf numFmtId="0" fontId="14" fillId="0" borderId="0" xfId="0" applyFont="1" applyAlignment="1">
      <alignment horizontal="justify" wrapText="1"/>
    </xf>
    <xf numFmtId="0" fontId="8" fillId="0" borderId="0" xfId="0" applyFont="1" applyFill="1" applyAlignment="1">
      <alignment wrapText="1"/>
    </xf>
    <xf numFmtId="0" fontId="1" fillId="0" borderId="13" xfId="0" applyFont="1" applyFill="1" applyBorder="1" applyAlignment="1">
      <alignment vertical="top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Alignment="1"/>
    <xf numFmtId="0" fontId="8" fillId="2" borderId="0" xfId="0" applyFont="1" applyFill="1"/>
    <xf numFmtId="0" fontId="28" fillId="2" borderId="0" xfId="0" applyFont="1" applyFill="1" applyAlignment="1">
      <alignment horizontal="center"/>
    </xf>
    <xf numFmtId="0" fontId="1" fillId="2" borderId="0" xfId="0" applyFont="1" applyFill="1"/>
    <xf numFmtId="0" fontId="26" fillId="2" borderId="0" xfId="0" applyFont="1" applyFill="1" applyAlignment="1">
      <alignment horizontal="center"/>
    </xf>
    <xf numFmtId="3" fontId="1" fillId="0" borderId="0" xfId="0" applyNumberFormat="1" applyFont="1" applyBorder="1" applyAlignment="1">
      <alignment horizontal="center" vertical="center" wrapText="1"/>
    </xf>
    <xf numFmtId="167" fontId="2" fillId="0" borderId="0" xfId="0" applyNumberFormat="1" applyFont="1" applyBorder="1" applyAlignment="1">
      <alignment horizontal="right" indent="1"/>
    </xf>
    <xf numFmtId="167" fontId="1" fillId="0" borderId="0" xfId="0" applyNumberFormat="1" applyFont="1" applyBorder="1" applyAlignment="1">
      <alignment horizontal="right" indent="1"/>
    </xf>
    <xf numFmtId="167" fontId="1" fillId="0" borderId="0" xfId="0" quotePrefix="1" applyNumberFormat="1" applyFont="1" applyBorder="1" applyAlignment="1">
      <alignment horizontal="right" indent="1"/>
    </xf>
    <xf numFmtId="167" fontId="1" fillId="0" borderId="0" xfId="0" applyNumberFormat="1" applyFont="1" applyFill="1" applyBorder="1" applyAlignment="1">
      <alignment horizontal="right" indent="1"/>
    </xf>
    <xf numFmtId="167" fontId="1" fillId="0" borderId="0" xfId="0" applyNumberFormat="1" applyFont="1" applyBorder="1" applyAlignment="1">
      <alignment horizontal="right"/>
    </xf>
    <xf numFmtId="167" fontId="1" fillId="0" borderId="0" xfId="0" applyNumberFormat="1" applyFont="1" applyBorder="1"/>
    <xf numFmtId="167" fontId="1" fillId="0" borderId="0" xfId="0" applyNumberFormat="1" applyFont="1"/>
    <xf numFmtId="3" fontId="1" fillId="0" borderId="2" xfId="0" applyNumberFormat="1" applyFont="1" applyFill="1" applyBorder="1" applyAlignment="1">
      <alignment horizontal="right" indent="2"/>
    </xf>
    <xf numFmtId="3" fontId="1" fillId="0" borderId="2" xfId="0" applyNumberFormat="1" applyFont="1" applyFill="1" applyBorder="1" applyAlignment="1">
      <alignment horizontal="right" indent="1"/>
    </xf>
    <xf numFmtId="3" fontId="3" fillId="0" borderId="0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left" vertical="top" wrapText="1"/>
    </xf>
    <xf numFmtId="3" fontId="1" fillId="0" borderId="18" xfId="0" applyNumberFormat="1" applyFont="1" applyBorder="1" applyAlignment="1">
      <alignment horizontal="right" vertical="center" indent="1"/>
    </xf>
    <xf numFmtId="3" fontId="1" fillId="0" borderId="0" xfId="0" applyNumberFormat="1" applyFont="1" applyBorder="1" applyAlignment="1">
      <alignment horizontal="right" vertical="center" indent="1"/>
    </xf>
    <xf numFmtId="0" fontId="2" fillId="0" borderId="0" xfId="0" applyFont="1" applyAlignment="1"/>
    <xf numFmtId="0" fontId="1" fillId="0" borderId="0" xfId="0" applyFont="1" applyFill="1" applyAlignment="1">
      <alignment horizontal="center"/>
    </xf>
    <xf numFmtId="3" fontId="2" fillId="0" borderId="1" xfId="0" applyNumberFormat="1" applyFont="1" applyBorder="1" applyAlignment="1">
      <alignment horizontal="right" indent="1"/>
    </xf>
    <xf numFmtId="3" fontId="1" fillId="0" borderId="2" xfId="0" applyNumberFormat="1" applyFont="1" applyBorder="1" applyAlignment="1">
      <alignment horizontal="right" indent="1"/>
    </xf>
    <xf numFmtId="0" fontId="2" fillId="0" borderId="0" xfId="0" applyFont="1" applyFill="1" applyBorder="1" applyAlignment="1">
      <alignment horizontal="right" indent="3"/>
    </xf>
    <xf numFmtId="0" fontId="1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right" indent="2"/>
    </xf>
    <xf numFmtId="0" fontId="1" fillId="0" borderId="2" xfId="0" applyFont="1" applyFill="1" applyBorder="1" applyAlignment="1">
      <alignment horizontal="left" indent="1"/>
    </xf>
    <xf numFmtId="0" fontId="1" fillId="0" borderId="0" xfId="0" applyFont="1" applyFill="1" applyAlignment="1">
      <alignment horizontal="left" indent="2"/>
    </xf>
    <xf numFmtId="0" fontId="1" fillId="0" borderId="0" xfId="0" applyFont="1" applyAlignment="1">
      <alignment horizontal="left" indent="2"/>
    </xf>
    <xf numFmtId="0" fontId="1" fillId="0" borderId="0" xfId="0" applyFont="1" applyAlignment="1">
      <alignment horizontal="left" indent="1"/>
    </xf>
    <xf numFmtId="0" fontId="2" fillId="0" borderId="13" xfId="0" applyFont="1" applyBorder="1" applyAlignment="1">
      <alignment horizontal="left" vertical="top" wrapText="1" indent="1"/>
    </xf>
    <xf numFmtId="0" fontId="1" fillId="0" borderId="0" xfId="0" applyFont="1" applyBorder="1" applyAlignment="1">
      <alignment horizontal="left" indent="3"/>
    </xf>
    <xf numFmtId="0" fontId="1" fillId="0" borderId="0" xfId="0" applyFont="1" applyFill="1" applyBorder="1" applyAlignment="1">
      <alignment horizontal="left" indent="3"/>
    </xf>
    <xf numFmtId="0" fontId="1" fillId="0" borderId="0" xfId="0" applyFont="1" applyFill="1" applyBorder="1" applyAlignment="1">
      <alignment horizontal="left" vertical="top" wrapText="1" indent="3"/>
    </xf>
    <xf numFmtId="167" fontId="2" fillId="0" borderId="19" xfId="0" applyNumberFormat="1" applyFont="1" applyBorder="1" applyAlignment="1">
      <alignment horizontal="right" indent="2"/>
    </xf>
    <xf numFmtId="167" fontId="1" fillId="0" borderId="18" xfId="0" applyNumberFormat="1" applyFont="1" applyBorder="1" applyAlignment="1">
      <alignment horizontal="right" indent="2"/>
    </xf>
    <xf numFmtId="167" fontId="1" fillId="0" borderId="18" xfId="0" quotePrefix="1" applyNumberFormat="1" applyFont="1" applyBorder="1" applyAlignment="1">
      <alignment horizontal="right" indent="2"/>
    </xf>
    <xf numFmtId="167" fontId="1" fillId="0" borderId="18" xfId="0" applyNumberFormat="1" applyFont="1" applyFill="1" applyBorder="1" applyAlignment="1">
      <alignment horizontal="right" indent="2"/>
    </xf>
    <xf numFmtId="0" fontId="1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1"/>
    </xf>
    <xf numFmtId="0" fontId="1" fillId="0" borderId="0" xfId="0" applyFont="1" applyBorder="1" applyAlignment="1">
      <alignment horizontal="left" indent="2"/>
    </xf>
    <xf numFmtId="3" fontId="2" fillId="0" borderId="19" xfId="0" applyNumberFormat="1" applyFont="1" applyBorder="1" applyAlignment="1">
      <alignment horizontal="right" indent="1"/>
    </xf>
    <xf numFmtId="0" fontId="1" fillId="0" borderId="0" xfId="0" applyFont="1" applyBorder="1" applyAlignment="1">
      <alignment horizontal="left" wrapText="1" indent="2"/>
    </xf>
    <xf numFmtId="0" fontId="4" fillId="0" borderId="0" xfId="0" applyFont="1" applyAlignment="1">
      <alignment vertical="top"/>
    </xf>
    <xf numFmtId="0" fontId="6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/>
    </xf>
    <xf numFmtId="3" fontId="1" fillId="0" borderId="0" xfId="0" applyNumberFormat="1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1" fillId="0" borderId="0" xfId="0" applyNumberFormat="1" applyFont="1" applyFill="1" applyAlignment="1">
      <alignment horizontal="center" vertical="center"/>
    </xf>
    <xf numFmtId="3" fontId="1" fillId="0" borderId="0" xfId="0" applyNumberFormat="1" applyFont="1" applyFill="1" applyBorder="1" applyAlignment="1">
      <alignment horizontal="center" vertical="center"/>
    </xf>
    <xf numFmtId="3" fontId="1" fillId="0" borderId="18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right" vertical="center" inden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64" fontId="1" fillId="0" borderId="18" xfId="0" applyNumberFormat="1" applyFont="1" applyFill="1" applyBorder="1" applyAlignment="1">
      <alignment horizontal="right" vertical="center" indent="1"/>
    </xf>
    <xf numFmtId="164" fontId="1" fillId="0" borderId="2" xfId="0" applyNumberFormat="1" applyFont="1" applyFill="1" applyBorder="1" applyAlignment="1">
      <alignment horizontal="right" vertical="center" indent="2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1" fillId="0" borderId="13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5" fontId="1" fillId="0" borderId="18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165" fontId="1" fillId="0" borderId="2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/>
    </xf>
    <xf numFmtId="0" fontId="1" fillId="0" borderId="12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8" fillId="0" borderId="0" xfId="0" quotePrefix="1" applyFont="1" applyAlignment="1">
      <alignment horizontal="center"/>
    </xf>
    <xf numFmtId="0" fontId="8" fillId="0" borderId="0" xfId="0" applyFont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0" borderId="0" xfId="0" applyFont="1" applyAlignment="1">
      <alignment horizontal="left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23" fillId="0" borderId="0" xfId="1" applyFont="1" applyAlignment="1">
      <alignment horizontal="center"/>
    </xf>
    <xf numFmtId="0" fontId="13" fillId="0" borderId="6" xfId="0" applyFont="1" applyBorder="1" applyAlignment="1">
      <alignment horizontal="center"/>
    </xf>
    <xf numFmtId="0" fontId="15" fillId="0" borderId="0" xfId="0" applyFont="1" applyAlignment="1">
      <alignment horizontal="justify" wrapText="1"/>
    </xf>
    <xf numFmtId="0" fontId="15" fillId="0" borderId="0" xfId="0" applyFont="1" applyAlignment="1">
      <alignment horizontal="justify"/>
    </xf>
    <xf numFmtId="0" fontId="17" fillId="0" borderId="0" xfId="0" applyFont="1" applyAlignment="1">
      <alignment horizontal="justify"/>
    </xf>
    <xf numFmtId="0" fontId="14" fillId="0" borderId="0" xfId="0" applyFont="1" applyAlignment="1">
      <alignment horizontal="justify" wrapText="1"/>
    </xf>
    <xf numFmtId="0" fontId="27" fillId="2" borderId="0" xfId="0" applyFont="1" applyFill="1" applyBorder="1" applyAlignment="1">
      <alignment horizontal="right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164" fontId="1" fillId="0" borderId="0" xfId="0" applyNumberFormat="1" applyFont="1" applyBorder="1" applyAlignment="1">
      <alignment horizontal="center"/>
    </xf>
    <xf numFmtId="164" fontId="1" fillId="2" borderId="0" xfId="0" applyNumberFormat="1" applyFont="1" applyFill="1" applyBorder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hr-HR" sz="1000">
                <a:solidFill>
                  <a:sysClr val="windowText" lastClr="000000"/>
                </a:solidFill>
              </a:rPr>
              <a:t>G 1. </a:t>
            </a:r>
            <a:r>
              <a:rPr lang="en-US" sz="1000">
                <a:solidFill>
                  <a:sysClr val="windowText" lastClr="000000"/>
                </a:solidFill>
              </a:rPr>
              <a:t>STRUKTURA IZDANIH GRAĐEVINSKIH DOZVOLA </a:t>
            </a:r>
            <a:endParaRPr lang="hr-HR" sz="1000">
              <a:solidFill>
                <a:sysClr val="windowText" lastClr="000000"/>
              </a:solidFill>
            </a:endParaRPr>
          </a:p>
          <a:p>
            <a:pPr>
              <a:defRPr sz="10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000">
                <a:solidFill>
                  <a:sysClr val="windowText" lastClr="000000"/>
                </a:solidFill>
              </a:rPr>
              <a:t>PREMA VRSTI GRAĐEVINA OD 201</a:t>
            </a:r>
            <a:r>
              <a:rPr lang="hr-HR" sz="1000">
                <a:solidFill>
                  <a:sysClr val="windowText" lastClr="000000"/>
                </a:solidFill>
              </a:rPr>
              <a:t>4</a:t>
            </a:r>
            <a:r>
              <a:rPr lang="en-US" sz="1000">
                <a:solidFill>
                  <a:sysClr val="windowText" lastClr="000000"/>
                </a:solidFill>
              </a:rPr>
              <a:t>. DO 201</a:t>
            </a:r>
            <a:r>
              <a:rPr lang="hr-HR" sz="1000">
                <a:solidFill>
                  <a:sysClr val="windowText" lastClr="000000"/>
                </a:solidFill>
              </a:rPr>
              <a:t>8</a:t>
            </a:r>
            <a:r>
              <a:rPr lang="en-US" sz="100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2689624798689072"/>
          <c:y val="1.643553920054043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995628677005713"/>
          <c:y val="0.18247557397400013"/>
          <c:w val="0.82949511454180946"/>
          <c:h val="0.631480592960606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1.'!$O$3</c:f>
              <c:strCache>
                <c:ptCount val="1"/>
                <c:pt idx="0">
                  <c:v>zgrade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1.'!$O$4:$O$8</c:f>
              <c:numCache>
                <c:formatCode>0.0</c:formatCode>
                <c:ptCount val="5"/>
                <c:pt idx="0">
                  <c:v>84.061135371179034</c:v>
                </c:pt>
                <c:pt idx="1">
                  <c:v>71.402877697841731</c:v>
                </c:pt>
                <c:pt idx="2">
                  <c:v>72.713643178410791</c:v>
                </c:pt>
                <c:pt idx="3">
                  <c:v>72.093023255813947</c:v>
                </c:pt>
                <c:pt idx="4">
                  <c:v>82.670906200317958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92-484B-AD43-85BC5F65B27B}"/>
            </c:ext>
          </c:extLst>
        </c:ser>
        <c:ser>
          <c:idx val="1"/>
          <c:order val="1"/>
          <c:tx>
            <c:strRef>
              <c:f>'Graf 1.'!$P$3</c:f>
              <c:strCache>
                <c:ptCount val="1"/>
                <c:pt idx="0">
                  <c:v>ostale građevine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1.'!$N$4:$N$8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1.'!$P$4:$P$8</c:f>
              <c:numCache>
                <c:formatCode>0.0</c:formatCode>
                <c:ptCount val="5"/>
                <c:pt idx="0">
                  <c:v>15.938864628820962</c:v>
                </c:pt>
                <c:pt idx="1">
                  <c:v>28.597122302158272</c:v>
                </c:pt>
                <c:pt idx="2">
                  <c:v>27.286356821589202</c:v>
                </c:pt>
                <c:pt idx="3">
                  <c:v>27.906976744186046</c:v>
                </c:pt>
                <c:pt idx="4">
                  <c:v>17.329093799682035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E92-484B-AD43-85BC5F65B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3110144"/>
        <c:axId val="83120128"/>
      </c:barChart>
      <c:catAx>
        <c:axId val="8311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120128"/>
        <c:crosses val="autoZero"/>
        <c:auto val="1"/>
        <c:lblAlgn val="ctr"/>
        <c:lblOffset val="100"/>
        <c:noMultiLvlLbl val="0"/>
      </c:catAx>
      <c:valAx>
        <c:axId val="83120128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hr-HR"/>
                  <a:t>%</a:t>
                </a:r>
              </a:p>
            </c:rich>
          </c:tx>
          <c:layout>
            <c:manualLayout>
              <c:xMode val="edge"/>
              <c:yMode val="edge"/>
              <c:x val="9.7793679189028024E-2"/>
              <c:y val="0.10268426649773865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110144"/>
        <c:crosses val="autoZero"/>
        <c:crossBetween val="between"/>
        <c:majorUnit val="2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itchFamily="34" charset="0"/>
                <a:ea typeface="+mn-ea"/>
                <a:cs typeface="+mn-cs"/>
              </a:defRPr>
            </a:pPr>
            <a:endParaRPr lang="sr-Latn-R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Calibri" pitchFamily="34" charset="0"/>
                <a:ea typeface="+mn-ea"/>
                <a:cs typeface="+mn-cs"/>
              </a:defRPr>
            </a:pPr>
            <a:endParaRPr lang="sr-Latn-RS"/>
          </a:p>
        </c:txPr>
      </c:legendEntry>
      <c:layout>
        <c:manualLayout>
          <c:xMode val="edge"/>
          <c:yMode val="edge"/>
          <c:x val="0.34992708201278067"/>
          <c:y val="0.91833542929596035"/>
          <c:w val="0.30014583597443878"/>
          <c:h val="6.93379163036342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hr-HR" sz="1000"/>
              <a:t>G 2. </a:t>
            </a:r>
            <a:r>
              <a:rPr lang="en-US" sz="1000"/>
              <a:t>BROJ GRAĐEVINSKIH DOZVOLA PREMA INVESTITORU </a:t>
            </a:r>
            <a:endParaRPr lang="hr-HR" sz="1000"/>
          </a:p>
          <a:p>
            <a:pPr>
              <a:defRPr sz="1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sz="1000"/>
              <a:t>OD 201</a:t>
            </a:r>
            <a:r>
              <a:rPr lang="hr-HR" sz="1000"/>
              <a:t>4</a:t>
            </a:r>
            <a:r>
              <a:rPr lang="en-US" sz="1000"/>
              <a:t>. DO 201</a:t>
            </a:r>
            <a:r>
              <a:rPr lang="hr-HR" sz="1000"/>
              <a:t>8</a:t>
            </a:r>
            <a:r>
              <a:rPr lang="en-US" sz="1000"/>
              <a:t>.</a:t>
            </a:r>
          </a:p>
        </c:rich>
      </c:tx>
      <c:layout>
        <c:manualLayout>
          <c:xMode val="edge"/>
          <c:yMode val="edge"/>
          <c:x val="0.23477210108949526"/>
          <c:y val="1.3179569384379201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3975375029340845"/>
          <c:y val="0.2116135637844031"/>
          <c:w val="0.78919830143183323"/>
          <c:h val="0.5762901928280637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 2'!$M$2</c:f>
              <c:strCache>
                <c:ptCount val="1"/>
                <c:pt idx="0">
                  <c:v>pravne osobe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2'!$M$3:$M$7</c:f>
              <c:numCache>
                <c:formatCode>#,##0</c:formatCode>
                <c:ptCount val="5"/>
                <c:pt idx="0">
                  <c:v>224</c:v>
                </c:pt>
                <c:pt idx="1">
                  <c:v>264</c:v>
                </c:pt>
                <c:pt idx="2">
                  <c:v>355</c:v>
                </c:pt>
                <c:pt idx="3">
                  <c:v>424</c:v>
                </c:pt>
                <c:pt idx="4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58-4782-9F0E-D676F9921A12}"/>
            </c:ext>
          </c:extLst>
        </c:ser>
        <c:ser>
          <c:idx val="1"/>
          <c:order val="1"/>
          <c:tx>
            <c:strRef>
              <c:f>'Graf 2'!$N$2</c:f>
              <c:strCache>
                <c:ptCount val="1"/>
                <c:pt idx="0">
                  <c:v>fizičke osobe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'Graf 2'!$L$3:$L$7</c:f>
              <c:strCache>
                <c:ptCount val="5"/>
                <c:pt idx="0">
                  <c:v>2014.</c:v>
                </c:pt>
                <c:pt idx="1">
                  <c:v>2015.</c:v>
                </c:pt>
                <c:pt idx="2">
                  <c:v>2016.</c:v>
                </c:pt>
                <c:pt idx="3">
                  <c:v>2017.</c:v>
                </c:pt>
                <c:pt idx="4">
                  <c:v>2018.</c:v>
                </c:pt>
              </c:strCache>
            </c:strRef>
          </c:cat>
          <c:val>
            <c:numRef>
              <c:f>'Graf 2'!$N$3:$N$7</c:f>
              <c:numCache>
                <c:formatCode>#,##0</c:formatCode>
                <c:ptCount val="5"/>
                <c:pt idx="0">
                  <c:v>234</c:v>
                </c:pt>
                <c:pt idx="1">
                  <c:v>292</c:v>
                </c:pt>
                <c:pt idx="2">
                  <c:v>312</c:v>
                </c:pt>
                <c:pt idx="3">
                  <c:v>350</c:v>
                </c:pt>
                <c:pt idx="4">
                  <c:v>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58-4782-9F0E-D676F9921A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3683584"/>
        <c:axId val="102301696"/>
      </c:barChart>
      <c:catAx>
        <c:axId val="8368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102301696"/>
        <c:crosses val="autoZero"/>
        <c:auto val="1"/>
        <c:lblAlgn val="ctr"/>
        <c:lblOffset val="100"/>
        <c:noMultiLvlLbl val="0"/>
      </c:catAx>
      <c:valAx>
        <c:axId val="102301696"/>
        <c:scaling>
          <c:orientation val="minMax"/>
          <c:max val="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/>
                  <a:t>broj dozvola</a:t>
                </a:r>
              </a:p>
            </c:rich>
          </c:tx>
          <c:layout>
            <c:manualLayout>
              <c:xMode val="edge"/>
              <c:yMode val="edge"/>
              <c:x val="3.0703113330345901E-2"/>
              <c:y val="0.1204329489773530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#,##0" sourceLinked="1"/>
        <c:majorTickMark val="none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sr-Latn-RS"/>
          </a:p>
        </c:txPr>
        <c:crossAx val="83683584"/>
        <c:crosses val="autoZero"/>
        <c:crossBetween val="between"/>
        <c:majorUnit val="200"/>
      </c:valAx>
      <c:spPr>
        <a:noFill/>
        <a:ln>
          <a:solidFill>
            <a:schemeClr val="bg1">
              <a:lumMod val="7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33253483634261521"/>
          <c:y val="0.91268483394780342"/>
          <c:w val="0.33493014083719108"/>
          <c:h val="7.413559666781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ysClr val="windowText" lastClr="000000"/>
                </a:solidFill>
              </a:defRPr>
            </a:pPr>
            <a:r>
              <a:rPr lang="hr-HR" sz="1000" b="0">
                <a:solidFill>
                  <a:sysClr val="windowText" lastClr="000000"/>
                </a:solidFill>
              </a:rPr>
              <a:t>I. - III. </a:t>
            </a:r>
            <a:r>
              <a:rPr lang="en-US" sz="1000" b="0">
                <a:solidFill>
                  <a:sysClr val="windowText" lastClr="000000"/>
                </a:solidFill>
              </a:rPr>
              <a:t>201</a:t>
            </a:r>
            <a:r>
              <a:rPr lang="hr-HR" sz="1000" b="0">
                <a:solidFill>
                  <a:sysClr val="windowText" lastClr="000000"/>
                </a:solidFill>
              </a:rPr>
              <a:t>8</a:t>
            </a:r>
            <a:r>
              <a:rPr lang="en-US" sz="1000" b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41812405099821748"/>
          <c:y val="6.680583086902813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8471335293576194"/>
          <c:y val="0.21999005724483295"/>
          <c:w val="0.40107125652902242"/>
          <c:h val="0.65699294448335077"/>
        </c:manualLayout>
      </c:layout>
      <c:pieChart>
        <c:varyColors val="1"/>
        <c:ser>
          <c:idx val="0"/>
          <c:order val="0"/>
          <c:tx>
            <c:strRef>
              <c:f>'Graf 3'!$P$5</c:f>
              <c:strCache>
                <c:ptCount val="1"/>
                <c:pt idx="0">
                  <c:v>I.- III. 2018.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AB9D-4057-AE52-49FE42628ABE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AB9D-4057-AE52-49FE42628ABE}"/>
              </c:ext>
            </c:extLst>
          </c:dPt>
          <c:dLbls>
            <c:dLbl>
              <c:idx val="0"/>
              <c:layout>
                <c:manualLayout>
                  <c:x val="3.0707311064564227E-2"/>
                  <c:y val="0.1084003510374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B9D-4057-AE52-49FE42628ABE}"/>
                </c:ext>
              </c:extLst>
            </c:dLbl>
            <c:dLbl>
              <c:idx val="1"/>
              <c:layout>
                <c:manualLayout>
                  <c:x val="-1.8078003277054683E-2"/>
                  <c:y val="-1.315119246654667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B9D-4057-AE52-49FE42628ABE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3'!$O$6:$O$7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3'!$P$6:$P$7</c:f>
              <c:numCache>
                <c:formatCode>0.0</c:formatCode>
                <c:ptCount val="2"/>
                <c:pt idx="0">
                  <c:v>74.074074074074076</c:v>
                </c:pt>
                <c:pt idx="1">
                  <c:v>25.925925925925924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9D-4057-AE52-49FE42628AB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2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>
                <a:solidFill>
                  <a:sysClr val="windowText" lastClr="000000"/>
                </a:solidFill>
              </a:defRPr>
            </a:pPr>
            <a:r>
              <a:rPr lang="hr-HR" sz="1000" b="0">
                <a:solidFill>
                  <a:sysClr val="windowText" lastClr="000000"/>
                </a:solidFill>
              </a:rPr>
              <a:t>I. - III. </a:t>
            </a:r>
            <a:r>
              <a:rPr lang="en-US" sz="1000" b="0">
                <a:solidFill>
                  <a:sysClr val="windowText" lastClr="000000"/>
                </a:solidFill>
              </a:rPr>
              <a:t>201</a:t>
            </a:r>
            <a:r>
              <a:rPr lang="hr-HR" sz="1000" b="0">
                <a:solidFill>
                  <a:sysClr val="windowText" lastClr="000000"/>
                </a:solidFill>
              </a:rPr>
              <a:t>9</a:t>
            </a:r>
            <a:r>
              <a:rPr lang="en-US" sz="1000" b="0">
                <a:solidFill>
                  <a:sysClr val="windowText" lastClr="000000"/>
                </a:solidFill>
              </a:rPr>
              <a:t>.</a:t>
            </a:r>
          </a:p>
        </c:rich>
      </c:tx>
      <c:layout>
        <c:manualLayout>
          <c:xMode val="edge"/>
          <c:yMode val="edge"/>
          <c:x val="0.35953596287703016"/>
          <c:y val="0.1063697330461752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0844766793941931E-2"/>
          <c:y val="0.26736524990264854"/>
          <c:w val="0.76981858706176809"/>
          <c:h val="0.61842771686890596"/>
        </c:manualLayout>
      </c:layout>
      <c:pieChart>
        <c:varyColors val="1"/>
        <c:ser>
          <c:idx val="0"/>
          <c:order val="0"/>
          <c:tx>
            <c:strRef>
              <c:f>'Graf 3'!$P$10</c:f>
              <c:strCache>
                <c:ptCount val="1"/>
                <c:pt idx="0">
                  <c:v>I.- III. 2019.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5822-4DD8-A2B9-950B9C4FE5EF}"/>
              </c:ext>
            </c:extLst>
          </c:dPt>
          <c:dPt>
            <c:idx val="1"/>
            <c:bubble3D val="0"/>
            <c:spPr>
              <a:solidFill>
                <a:schemeClr val="accent3">
                  <a:lumMod val="20000"/>
                  <a:lumOff val="8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5822-4DD8-A2B9-950B9C4FE5EF}"/>
              </c:ext>
            </c:extLst>
          </c:dPt>
          <c:dLbls>
            <c:dLbl>
              <c:idx val="0"/>
              <c:layout>
                <c:manualLayout>
                  <c:x val="3.6658932714617169E-2"/>
                  <c:y val="0.15643507329479805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5822-4DD8-A2B9-950B9C4FE5EF}"/>
                </c:ext>
              </c:extLst>
            </c:dLbl>
            <c:dLbl>
              <c:idx val="1"/>
              <c:layout>
                <c:manualLayout>
                  <c:x val="4.4876409010358624E-3"/>
                  <c:y val="-1.25759117070241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9733952049497294"/>
                      <c:h val="0.135107798796280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5822-4DD8-A2B9-950B9C4FE5EF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3'!$O$11:$O$12</c:f>
              <c:strCache>
                <c:ptCount val="2"/>
                <c:pt idx="0">
                  <c:v>novogradnja</c:v>
                </c:pt>
                <c:pt idx="1">
                  <c:v>rekonstrukcija</c:v>
                </c:pt>
              </c:strCache>
            </c:strRef>
          </c:cat>
          <c:val>
            <c:numRef>
              <c:f>'Graf 3'!$P$11:$P$12</c:f>
              <c:numCache>
                <c:formatCode>#,##0.0</c:formatCode>
                <c:ptCount val="2"/>
                <c:pt idx="0">
                  <c:v>74.757281553398059</c:v>
                </c:pt>
                <c:pt idx="1">
                  <c:v>25.242718446601941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822-4DD8-A2B9-950B9C4FE5E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  <c:firstSliceAng val="120"/>
      </c:pieChart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sr-Latn-R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80961</xdr:rowOff>
    </xdr:from>
    <xdr:to>
      <xdr:col>9</xdr:col>
      <xdr:colOff>266700</xdr:colOff>
      <xdr:row>16</xdr:row>
      <xdr:rowOff>133349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0</xdr:row>
      <xdr:rowOff>28574</xdr:rowOff>
    </xdr:from>
    <xdr:to>
      <xdr:col>10</xdr:col>
      <xdr:colOff>190500</xdr:colOff>
      <xdr:row>17</xdr:row>
      <xdr:rowOff>142874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104773</xdr:colOff>
      <xdr:row>4</xdr:row>
      <xdr:rowOff>23812</xdr:rowOff>
    </xdr:from>
    <xdr:to>
      <xdr:col>6</xdr:col>
      <xdr:colOff>542924</xdr:colOff>
      <xdr:row>17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266700</xdr:colOff>
      <xdr:row>3</xdr:row>
      <xdr:rowOff>61912</xdr:rowOff>
    </xdr:from>
    <xdr:to>
      <xdr:col>13</xdr:col>
      <xdr:colOff>104775</xdr:colOff>
      <xdr:row>17</xdr:row>
      <xdr:rowOff>152400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showGridLines="0" tabSelected="1" workbookViewId="0">
      <selection activeCell="G19" sqref="G19"/>
    </sheetView>
  </sheetViews>
  <sheetFormatPr defaultColWidth="9.140625" defaultRowHeight="15" x14ac:dyDescent="0.25"/>
  <cols>
    <col min="1" max="1" width="11.5703125" style="13" customWidth="1"/>
    <col min="2" max="3" width="8.7109375" style="13" customWidth="1"/>
    <col min="4" max="4" width="10.7109375" style="13" customWidth="1"/>
    <col min="5" max="6" width="12.28515625" style="13" customWidth="1"/>
    <col min="7" max="7" width="11.28515625" style="13" customWidth="1"/>
    <col min="8" max="8" width="8.7109375" style="13" customWidth="1"/>
    <col min="9" max="9" width="11.7109375" style="13" customWidth="1"/>
    <col min="10" max="16384" width="9.140625" style="13"/>
  </cols>
  <sheetData>
    <row r="1" spans="1:11" ht="27.75" customHeight="1" thickBot="1" x14ac:dyDescent="0.3">
      <c r="A1" s="96" t="s">
        <v>48</v>
      </c>
      <c r="B1" s="96"/>
      <c r="C1" s="96"/>
      <c r="D1" s="96"/>
      <c r="E1" s="96"/>
      <c r="F1" s="96"/>
      <c r="G1" s="96"/>
      <c r="H1" s="96"/>
      <c r="I1" s="96"/>
      <c r="K1" s="68"/>
    </row>
    <row r="2" spans="1:11" ht="33" customHeight="1" x14ac:dyDescent="0.25">
      <c r="B2" s="152" t="s">
        <v>30</v>
      </c>
      <c r="C2" s="153"/>
      <c r="D2" s="154"/>
      <c r="E2" s="152" t="s">
        <v>53</v>
      </c>
      <c r="F2" s="153"/>
      <c r="G2" s="154"/>
      <c r="H2" s="155" t="s">
        <v>4</v>
      </c>
      <c r="I2" s="156"/>
    </row>
    <row r="3" spans="1:11" ht="34.5" customHeight="1" x14ac:dyDescent="0.25">
      <c r="A3" s="21"/>
      <c r="B3" s="65" t="s">
        <v>49</v>
      </c>
      <c r="C3" s="22" t="s">
        <v>0</v>
      </c>
      <c r="D3" s="22" t="s">
        <v>1</v>
      </c>
      <c r="E3" s="23" t="s">
        <v>49</v>
      </c>
      <c r="F3" s="23" t="s">
        <v>0</v>
      </c>
      <c r="G3" s="22" t="s">
        <v>1</v>
      </c>
      <c r="H3" s="23" t="s">
        <v>2</v>
      </c>
      <c r="I3" s="22" t="s">
        <v>26</v>
      </c>
      <c r="K3" s="118"/>
    </row>
    <row r="4" spans="1:11" ht="30" customHeight="1" x14ac:dyDescent="0.25">
      <c r="A4" s="122" t="s">
        <v>29</v>
      </c>
      <c r="B4" s="59">
        <v>458</v>
      </c>
      <c r="C4" s="27">
        <v>385</v>
      </c>
      <c r="D4" s="111">
        <v>73</v>
      </c>
      <c r="E4" s="27">
        <v>2070815</v>
      </c>
      <c r="F4" s="28">
        <v>1765876</v>
      </c>
      <c r="G4" s="112">
        <v>304939</v>
      </c>
      <c r="H4" s="27">
        <v>1292</v>
      </c>
      <c r="I4" s="27">
        <v>103421</v>
      </c>
    </row>
    <row r="5" spans="1:11" ht="15" customHeight="1" x14ac:dyDescent="0.25">
      <c r="A5" s="122" t="s">
        <v>31</v>
      </c>
      <c r="B5" s="59">
        <v>556</v>
      </c>
      <c r="C5" s="27">
        <v>397</v>
      </c>
      <c r="D5" s="111">
        <v>159</v>
      </c>
      <c r="E5" s="27">
        <v>1718076</v>
      </c>
      <c r="F5" s="28">
        <v>1304364</v>
      </c>
      <c r="G5" s="112">
        <v>413712</v>
      </c>
      <c r="H5" s="27">
        <v>995</v>
      </c>
      <c r="I5" s="27">
        <v>82517</v>
      </c>
    </row>
    <row r="6" spans="1:11" ht="15" customHeight="1" x14ac:dyDescent="0.25">
      <c r="A6" s="122" t="s">
        <v>38</v>
      </c>
      <c r="B6" s="59">
        <v>667</v>
      </c>
      <c r="C6" s="27">
        <v>485</v>
      </c>
      <c r="D6" s="111">
        <v>182</v>
      </c>
      <c r="E6" s="27">
        <v>2965810</v>
      </c>
      <c r="F6" s="28">
        <v>2488414</v>
      </c>
      <c r="G6" s="112">
        <v>477396</v>
      </c>
      <c r="H6" s="27">
        <v>2016</v>
      </c>
      <c r="I6" s="27">
        <v>154915</v>
      </c>
    </row>
    <row r="7" spans="1:11" ht="15" customHeight="1" x14ac:dyDescent="0.25">
      <c r="A7" s="122" t="s">
        <v>40</v>
      </c>
      <c r="B7" s="59">
        <v>774</v>
      </c>
      <c r="C7" s="28">
        <v>558</v>
      </c>
      <c r="D7" s="111">
        <v>216</v>
      </c>
      <c r="E7" s="27">
        <v>3573377</v>
      </c>
      <c r="F7" s="28">
        <v>3007870</v>
      </c>
      <c r="G7" s="28">
        <v>565507</v>
      </c>
      <c r="H7" s="59">
        <v>3170</v>
      </c>
      <c r="I7" s="28">
        <v>233861</v>
      </c>
    </row>
    <row r="8" spans="1:11" s="93" customFormat="1" ht="15" customHeight="1" x14ac:dyDescent="0.25">
      <c r="A8" s="122" t="s">
        <v>110</v>
      </c>
      <c r="B8" s="59">
        <v>629</v>
      </c>
      <c r="C8" s="28">
        <v>520</v>
      </c>
      <c r="D8" s="111">
        <v>109</v>
      </c>
      <c r="E8" s="27">
        <v>2569787</v>
      </c>
      <c r="F8" s="28">
        <v>2064836</v>
      </c>
      <c r="G8" s="112">
        <v>504951</v>
      </c>
      <c r="H8" s="28">
        <v>2080</v>
      </c>
      <c r="I8" s="28">
        <v>166837</v>
      </c>
    </row>
    <row r="9" spans="1:11" ht="19.899999999999999" customHeight="1" x14ac:dyDescent="0.25">
      <c r="A9" s="82" t="s">
        <v>28</v>
      </c>
      <c r="B9" s="29"/>
      <c r="C9" s="29"/>
      <c r="D9" s="30"/>
      <c r="E9" s="28"/>
      <c r="F9" s="28"/>
      <c r="G9" s="28"/>
      <c r="H9" s="28"/>
      <c r="I9" s="28"/>
    </row>
    <row r="10" spans="1:11" x14ac:dyDescent="0.25">
      <c r="A10" s="123" t="s">
        <v>110</v>
      </c>
      <c r="B10" s="157">
        <v>81.3</v>
      </c>
      <c r="C10" s="151">
        <v>93.2</v>
      </c>
      <c r="D10" s="158">
        <v>50.5</v>
      </c>
      <c r="E10" s="151">
        <v>71.900000000000006</v>
      </c>
      <c r="F10" s="151">
        <v>68.599999999999994</v>
      </c>
      <c r="G10" s="151">
        <v>89.3</v>
      </c>
      <c r="H10" s="157">
        <v>65.599999999999994</v>
      </c>
      <c r="I10" s="151">
        <v>71.3</v>
      </c>
    </row>
    <row r="11" spans="1:11" x14ac:dyDescent="0.25">
      <c r="A11" s="122" t="s">
        <v>40</v>
      </c>
      <c r="B11" s="157"/>
      <c r="C11" s="151"/>
      <c r="D11" s="158"/>
      <c r="E11" s="151"/>
      <c r="F11" s="151"/>
      <c r="G11" s="151"/>
      <c r="H11" s="157"/>
      <c r="I11" s="151"/>
    </row>
    <row r="12" spans="1:11" x14ac:dyDescent="0.25">
      <c r="A12" s="33"/>
    </row>
  </sheetData>
  <mergeCells count="11">
    <mergeCell ref="E10:E11"/>
    <mergeCell ref="F10:F11"/>
    <mergeCell ref="B2:D2"/>
    <mergeCell ref="E2:G2"/>
    <mergeCell ref="H2:I2"/>
    <mergeCell ref="G10:G11"/>
    <mergeCell ref="H10:H11"/>
    <mergeCell ref="I10:I11"/>
    <mergeCell ref="B10:B11"/>
    <mergeCell ref="C10:C11"/>
    <mergeCell ref="D10:D11"/>
  </mergeCells>
  <printOptions horizontalCentered="1"/>
  <pageMargins left="0.59055118110236227" right="0.59055118110236227" top="3.1496062992125986" bottom="0.59055118110236227" header="0.51181102362204722" footer="0.51181102362204722"/>
  <pageSetup paperSize="9" scale="8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M1:V21"/>
  <sheetViews>
    <sheetView showGridLines="0" workbookViewId="0">
      <selection activeCell="N21" sqref="N21"/>
    </sheetView>
  </sheetViews>
  <sheetFormatPr defaultColWidth="9.140625" defaultRowHeight="15" x14ac:dyDescent="0.25"/>
  <cols>
    <col min="1" max="1" width="2.7109375" style="1" customWidth="1"/>
    <col min="2" max="2" width="9.140625" style="1" customWidth="1"/>
    <col min="3" max="3" width="7.140625" style="1" customWidth="1"/>
    <col min="4" max="4" width="10.28515625" style="1" customWidth="1"/>
    <col min="5" max="5" width="8.85546875" style="1" customWidth="1"/>
    <col min="6" max="6" width="9.85546875" style="1" customWidth="1"/>
    <col min="7" max="7" width="10.7109375" style="1" customWidth="1"/>
    <col min="8" max="8" width="12.7109375" style="1" customWidth="1"/>
    <col min="9" max="9" width="5.7109375" style="1" customWidth="1"/>
    <col min="10" max="10" width="5.140625" style="1" customWidth="1"/>
    <col min="11" max="11" width="3.28515625" style="1" customWidth="1"/>
    <col min="12" max="13" width="9.140625" style="1"/>
    <col min="14" max="14" width="6.28515625" style="1" customWidth="1"/>
    <col min="15" max="17" width="9.140625" style="1"/>
    <col min="18" max="18" width="2.140625" style="1" customWidth="1"/>
    <col min="19" max="16384" width="9.140625" style="1"/>
  </cols>
  <sheetData>
    <row r="1" spans="13:22" ht="14.45" customHeight="1" x14ac:dyDescent="0.25">
      <c r="Q1" s="101"/>
      <c r="R1" s="101"/>
      <c r="S1" s="101"/>
      <c r="T1" s="101"/>
      <c r="U1" s="101"/>
      <c r="V1" s="101"/>
    </row>
    <row r="2" spans="13:22" x14ac:dyDescent="0.25">
      <c r="Q2" s="101"/>
      <c r="R2" s="101"/>
      <c r="S2" s="159"/>
      <c r="T2" s="159"/>
      <c r="U2" s="159"/>
      <c r="V2" s="101"/>
    </row>
    <row r="3" spans="13:22" ht="15" customHeight="1" x14ac:dyDescent="0.25">
      <c r="O3" s="190" t="s">
        <v>0</v>
      </c>
      <c r="P3" s="190" t="s">
        <v>1</v>
      </c>
      <c r="Q3" s="191" t="s">
        <v>87</v>
      </c>
      <c r="R3" s="191"/>
      <c r="S3" s="192" t="s">
        <v>0</v>
      </c>
      <c r="T3" s="192" t="s">
        <v>1</v>
      </c>
      <c r="U3" s="101" t="s">
        <v>49</v>
      </c>
      <c r="V3" s="101"/>
    </row>
    <row r="4" spans="13:22" x14ac:dyDescent="0.25">
      <c r="N4" s="1" t="s">
        <v>29</v>
      </c>
      <c r="O4" s="193">
        <f>SUM(S4/U4*100)</f>
        <v>84.061135371179034</v>
      </c>
      <c r="P4" s="193">
        <f>SUM(T4/U4*100)</f>
        <v>15.938864628820962</v>
      </c>
      <c r="Q4" s="194">
        <f>SUM(O4,P4)</f>
        <v>100</v>
      </c>
      <c r="R4" s="194"/>
      <c r="S4" s="191">
        <v>385</v>
      </c>
      <c r="T4" s="191">
        <v>73</v>
      </c>
      <c r="U4" s="101">
        <f t="shared" ref="U4:U7" si="0">SUM(S4:T4)</f>
        <v>458</v>
      </c>
      <c r="V4" s="101"/>
    </row>
    <row r="5" spans="13:22" x14ac:dyDescent="0.25">
      <c r="N5" s="1" t="s">
        <v>31</v>
      </c>
      <c r="O5" s="193">
        <f>SUM(S5/U5*100)</f>
        <v>71.402877697841731</v>
      </c>
      <c r="P5" s="193">
        <f>SUM(T5/U5*100)</f>
        <v>28.597122302158272</v>
      </c>
      <c r="Q5" s="194">
        <f t="shared" ref="Q5:Q8" si="1">SUM(O5,P5)</f>
        <v>100</v>
      </c>
      <c r="R5" s="194"/>
      <c r="S5" s="191">
        <v>397</v>
      </c>
      <c r="T5" s="191">
        <v>159</v>
      </c>
      <c r="U5" s="101">
        <f t="shared" si="0"/>
        <v>556</v>
      </c>
      <c r="V5" s="101"/>
    </row>
    <row r="6" spans="13:22" x14ac:dyDescent="0.25">
      <c r="N6" s="5" t="s">
        <v>38</v>
      </c>
      <c r="O6" s="193">
        <f>SUM(S6/U6*100)</f>
        <v>72.713643178410791</v>
      </c>
      <c r="P6" s="193">
        <f>SUM(T6/U6*100)</f>
        <v>27.286356821589202</v>
      </c>
      <c r="Q6" s="194">
        <f t="shared" si="1"/>
        <v>100</v>
      </c>
      <c r="R6" s="194"/>
      <c r="S6" s="191">
        <v>485</v>
      </c>
      <c r="T6" s="191">
        <v>182</v>
      </c>
      <c r="U6" s="101">
        <f t="shared" si="0"/>
        <v>667</v>
      </c>
      <c r="V6" s="101"/>
    </row>
    <row r="7" spans="13:22" x14ac:dyDescent="0.25">
      <c r="N7" s="1" t="s">
        <v>40</v>
      </c>
      <c r="O7" s="193">
        <f>SUM(S7/U7*100)</f>
        <v>72.093023255813947</v>
      </c>
      <c r="P7" s="193">
        <f>SUM(T7/U7*100)</f>
        <v>27.906976744186046</v>
      </c>
      <c r="Q7" s="194">
        <f t="shared" si="1"/>
        <v>100</v>
      </c>
      <c r="R7" s="194"/>
      <c r="S7" s="191">
        <v>558</v>
      </c>
      <c r="T7" s="191">
        <v>216</v>
      </c>
      <c r="U7" s="101">
        <f t="shared" si="0"/>
        <v>774</v>
      </c>
      <c r="V7" s="101"/>
    </row>
    <row r="8" spans="13:22" x14ac:dyDescent="0.25">
      <c r="N8" s="1" t="s">
        <v>110</v>
      </c>
      <c r="O8" s="193">
        <f>SUM(S8/U8*100)</f>
        <v>82.670906200317958</v>
      </c>
      <c r="P8" s="193">
        <f>SUM(T8/U8*100)</f>
        <v>17.329093799682035</v>
      </c>
      <c r="Q8" s="194">
        <f t="shared" si="1"/>
        <v>100</v>
      </c>
      <c r="R8" s="194"/>
      <c r="S8" s="191">
        <v>520</v>
      </c>
      <c r="T8" s="191">
        <v>109</v>
      </c>
      <c r="U8" s="101">
        <f>SUM(S8:T8)</f>
        <v>629</v>
      </c>
      <c r="V8" s="101"/>
    </row>
    <row r="9" spans="13:22" x14ac:dyDescent="0.25">
      <c r="O9" s="5"/>
      <c r="P9" s="5"/>
      <c r="Q9" s="191"/>
      <c r="R9" s="191"/>
      <c r="S9" s="191"/>
      <c r="T9" s="191"/>
      <c r="U9" s="101"/>
      <c r="V9" s="101"/>
    </row>
    <row r="10" spans="13:22" ht="21" x14ac:dyDescent="0.35">
      <c r="Q10" s="102"/>
      <c r="R10" s="101"/>
      <c r="S10" s="101"/>
      <c r="T10" s="101"/>
      <c r="U10" s="101"/>
      <c r="V10" s="101"/>
    </row>
    <row r="11" spans="13:22" ht="14.45" customHeight="1" x14ac:dyDescent="0.25">
      <c r="Q11" s="160"/>
      <c r="R11" s="101"/>
      <c r="S11" s="101"/>
      <c r="T11" s="101"/>
      <c r="U11" s="101"/>
      <c r="V11" s="101"/>
    </row>
    <row r="12" spans="13:22" x14ac:dyDescent="0.25">
      <c r="M12" s="13"/>
      <c r="Q12" s="160"/>
      <c r="R12" s="101"/>
      <c r="S12" s="101"/>
      <c r="T12" s="101"/>
      <c r="U12" s="101"/>
      <c r="V12" s="101"/>
    </row>
    <row r="13" spans="13:22" x14ac:dyDescent="0.25">
      <c r="Q13" s="160"/>
      <c r="R13" s="101"/>
      <c r="S13" s="101"/>
      <c r="T13" s="101"/>
      <c r="U13" s="101"/>
      <c r="V13" s="101"/>
    </row>
    <row r="14" spans="13:22" x14ac:dyDescent="0.25">
      <c r="Q14" s="160"/>
      <c r="R14" s="101"/>
      <c r="S14" s="101"/>
      <c r="T14" s="101"/>
      <c r="U14" s="101"/>
      <c r="V14" s="101"/>
    </row>
    <row r="15" spans="13:22" x14ac:dyDescent="0.25">
      <c r="Q15" s="160"/>
      <c r="R15" s="101"/>
      <c r="S15" s="101"/>
      <c r="T15" s="101"/>
      <c r="U15" s="101"/>
      <c r="V15" s="101"/>
    </row>
    <row r="16" spans="13:22" x14ac:dyDescent="0.25">
      <c r="Q16" s="160"/>
      <c r="R16" s="101"/>
      <c r="S16" s="101"/>
      <c r="T16" s="101"/>
      <c r="U16" s="101"/>
      <c r="V16" s="101"/>
    </row>
    <row r="17" spans="17:22" x14ac:dyDescent="0.25">
      <c r="Q17" s="160"/>
      <c r="R17" s="101"/>
      <c r="S17" s="101"/>
      <c r="T17" s="101"/>
      <c r="U17" s="101"/>
      <c r="V17" s="101"/>
    </row>
    <row r="18" spans="17:22" x14ac:dyDescent="0.25">
      <c r="Q18" s="160"/>
      <c r="R18" s="101"/>
      <c r="S18" s="101"/>
      <c r="T18" s="101"/>
      <c r="U18" s="101"/>
      <c r="V18" s="101"/>
    </row>
    <row r="19" spans="17:22" x14ac:dyDescent="0.25">
      <c r="Q19" s="95"/>
    </row>
    <row r="20" spans="17:22" x14ac:dyDescent="0.25">
      <c r="Q20" s="95"/>
    </row>
    <row r="21" spans="17:22" x14ac:dyDescent="0.25">
      <c r="Q21" s="13"/>
    </row>
  </sheetData>
  <mergeCells count="2">
    <mergeCell ref="S2:U2"/>
    <mergeCell ref="Q11:Q18"/>
  </mergeCells>
  <printOptions horizontalCentered="1"/>
  <pageMargins left="0.59055118110236227" right="0.59055118110236227" top="6.8897637795275593" bottom="0" header="0.31496062992125984" footer="0"/>
  <pageSetup paperSize="9"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showGridLines="0" workbookViewId="0">
      <selection activeCell="M16" sqref="M16"/>
    </sheetView>
  </sheetViews>
  <sheetFormatPr defaultColWidth="9.140625" defaultRowHeight="15" x14ac:dyDescent="0.25"/>
  <cols>
    <col min="1" max="1" width="11.7109375" style="13" customWidth="1"/>
    <col min="2" max="2" width="8.42578125" style="13" customWidth="1"/>
    <col min="3" max="3" width="10.140625" style="13" customWidth="1"/>
    <col min="4" max="4" width="12.28515625" style="13" customWidth="1"/>
    <col min="5" max="5" width="10.28515625" style="13" customWidth="1"/>
    <col min="6" max="6" width="8.42578125" style="13" customWidth="1"/>
    <col min="7" max="7" width="10.140625" style="13" customWidth="1"/>
    <col min="8" max="8" width="12.28515625" style="13" customWidth="1"/>
    <col min="9" max="9" width="10.28515625" style="13" customWidth="1"/>
    <col min="10" max="16384" width="9.140625" style="13"/>
  </cols>
  <sheetData>
    <row r="1" spans="1:10" ht="27.75" customHeight="1" thickBot="1" x14ac:dyDescent="0.3">
      <c r="A1" s="161" t="s">
        <v>50</v>
      </c>
      <c r="B1" s="161"/>
      <c r="C1" s="161"/>
      <c r="D1" s="161"/>
      <c r="E1" s="161"/>
      <c r="F1" s="161"/>
      <c r="G1" s="161"/>
      <c r="H1" s="161"/>
      <c r="I1" s="161"/>
    </row>
    <row r="2" spans="1:10" ht="20.25" customHeight="1" x14ac:dyDescent="0.25">
      <c r="B2" s="162" t="s">
        <v>8</v>
      </c>
      <c r="C2" s="163"/>
      <c r="D2" s="163"/>
      <c r="E2" s="164"/>
      <c r="F2" s="165" t="s">
        <v>7</v>
      </c>
      <c r="G2" s="166"/>
      <c r="H2" s="166"/>
      <c r="I2" s="166"/>
    </row>
    <row r="3" spans="1:10" ht="34.5" customHeight="1" x14ac:dyDescent="0.25">
      <c r="A3" s="21"/>
      <c r="B3" s="61" t="s">
        <v>49</v>
      </c>
      <c r="C3" s="61" t="s">
        <v>51</v>
      </c>
      <c r="D3" s="61" t="s">
        <v>52</v>
      </c>
      <c r="E3" s="34" t="s">
        <v>1</v>
      </c>
      <c r="F3" s="61" t="s">
        <v>49</v>
      </c>
      <c r="G3" s="61" t="s">
        <v>51</v>
      </c>
      <c r="H3" s="61" t="s">
        <v>52</v>
      </c>
      <c r="I3" s="61" t="s">
        <v>1</v>
      </c>
    </row>
    <row r="4" spans="1:10" ht="30" customHeight="1" x14ac:dyDescent="0.25">
      <c r="A4" s="122" t="s">
        <v>29</v>
      </c>
      <c r="B4" s="149">
        <v>224</v>
      </c>
      <c r="C4" s="32">
        <v>61</v>
      </c>
      <c r="D4" s="60">
        <v>90</v>
      </c>
      <c r="E4" s="86">
        <v>73</v>
      </c>
      <c r="F4" s="145">
        <v>234</v>
      </c>
      <c r="G4" s="60">
        <v>215</v>
      </c>
      <c r="H4" s="60">
        <v>19</v>
      </c>
      <c r="I4" s="145" t="s">
        <v>10</v>
      </c>
    </row>
    <row r="5" spans="1:10" ht="15" customHeight="1" x14ac:dyDescent="0.25">
      <c r="A5" s="122" t="s">
        <v>31</v>
      </c>
      <c r="B5" s="149">
        <v>264</v>
      </c>
      <c r="C5" s="32">
        <v>53</v>
      </c>
      <c r="D5" s="60">
        <v>57</v>
      </c>
      <c r="E5" s="86">
        <v>154</v>
      </c>
      <c r="F5" s="145">
        <v>292</v>
      </c>
      <c r="G5" s="60">
        <v>274</v>
      </c>
      <c r="H5" s="60">
        <v>13</v>
      </c>
      <c r="I5" s="147">
        <v>5</v>
      </c>
    </row>
    <row r="6" spans="1:10" ht="15" customHeight="1" x14ac:dyDescent="0.25">
      <c r="A6" s="122" t="s">
        <v>38</v>
      </c>
      <c r="B6" s="149">
        <v>355</v>
      </c>
      <c r="C6" s="32">
        <v>80</v>
      </c>
      <c r="D6" s="60">
        <v>95</v>
      </c>
      <c r="E6" s="86">
        <v>180</v>
      </c>
      <c r="F6" s="145">
        <v>312</v>
      </c>
      <c r="G6" s="60">
        <v>292</v>
      </c>
      <c r="H6" s="60">
        <v>18</v>
      </c>
      <c r="I6" s="147">
        <v>2</v>
      </c>
    </row>
    <row r="7" spans="1:10" ht="15" customHeight="1" x14ac:dyDescent="0.25">
      <c r="A7" s="122" t="s">
        <v>40</v>
      </c>
      <c r="B7" s="149">
        <v>424</v>
      </c>
      <c r="C7" s="60">
        <v>123</v>
      </c>
      <c r="D7" s="60">
        <v>86</v>
      </c>
      <c r="E7" s="86">
        <v>215</v>
      </c>
      <c r="F7" s="145">
        <v>350</v>
      </c>
      <c r="G7" s="60">
        <v>328</v>
      </c>
      <c r="H7" s="60">
        <v>21</v>
      </c>
      <c r="I7" s="147">
        <v>1</v>
      </c>
    </row>
    <row r="8" spans="1:10" ht="15" customHeight="1" x14ac:dyDescent="0.25">
      <c r="A8" s="122" t="s">
        <v>110</v>
      </c>
      <c r="B8" s="149">
        <v>266</v>
      </c>
      <c r="C8" s="32">
        <v>91</v>
      </c>
      <c r="D8" s="60">
        <v>68</v>
      </c>
      <c r="E8" s="150">
        <v>107</v>
      </c>
      <c r="F8" s="145">
        <v>363</v>
      </c>
      <c r="G8" s="60">
        <v>339</v>
      </c>
      <c r="H8" s="60">
        <v>22</v>
      </c>
      <c r="I8" s="147">
        <v>2</v>
      </c>
    </row>
    <row r="9" spans="1:10" ht="21.75" customHeight="1" x14ac:dyDescent="0.25">
      <c r="A9" s="81" t="s">
        <v>28</v>
      </c>
      <c r="B9" s="60"/>
      <c r="C9" s="122"/>
      <c r="D9" s="122"/>
      <c r="E9" s="122"/>
      <c r="F9" s="60"/>
      <c r="G9" s="60"/>
      <c r="H9" s="60"/>
      <c r="I9" s="147"/>
    </row>
    <row r="10" spans="1:10" ht="15" customHeight="1" x14ac:dyDescent="0.25">
      <c r="A10" s="143" t="s">
        <v>110</v>
      </c>
      <c r="B10" s="167">
        <v>62.7</v>
      </c>
      <c r="C10" s="168">
        <v>74</v>
      </c>
      <c r="D10" s="168">
        <v>79.099999999999994</v>
      </c>
      <c r="E10" s="169">
        <v>49.8</v>
      </c>
      <c r="F10" s="167">
        <v>103.7</v>
      </c>
      <c r="G10" s="168">
        <v>103.4</v>
      </c>
      <c r="H10" s="168">
        <v>104.8</v>
      </c>
      <c r="I10" s="168">
        <v>200</v>
      </c>
    </row>
    <row r="11" spans="1:10" ht="15" customHeight="1" x14ac:dyDescent="0.25">
      <c r="A11" s="122" t="s">
        <v>40</v>
      </c>
      <c r="B11" s="167"/>
      <c r="C11" s="168"/>
      <c r="D11" s="168"/>
      <c r="E11" s="169"/>
      <c r="F11" s="167"/>
      <c r="G11" s="168"/>
      <c r="H11" s="168"/>
      <c r="I11" s="168"/>
    </row>
    <row r="12" spans="1:10" ht="21.75" customHeight="1" x14ac:dyDescent="0.25">
      <c r="A12" s="144" t="s">
        <v>117</v>
      </c>
      <c r="B12" s="60"/>
      <c r="C12" s="60"/>
      <c r="D12" s="60"/>
      <c r="E12" s="60"/>
      <c r="F12" s="60"/>
      <c r="G12" s="60"/>
      <c r="H12" s="60"/>
      <c r="I12" s="148"/>
      <c r="J12" s="24"/>
    </row>
    <row r="13" spans="1:10" ht="15" customHeight="1" x14ac:dyDescent="0.25">
      <c r="A13" s="52" t="s">
        <v>111</v>
      </c>
      <c r="B13" s="149">
        <v>120</v>
      </c>
      <c r="C13" s="145">
        <v>27</v>
      </c>
      <c r="D13" s="145">
        <v>13</v>
      </c>
      <c r="E13" s="147">
        <v>80</v>
      </c>
      <c r="F13" s="149">
        <v>86</v>
      </c>
      <c r="G13" s="147">
        <v>80</v>
      </c>
      <c r="H13" s="145">
        <v>6</v>
      </c>
      <c r="I13" s="145" t="s">
        <v>10</v>
      </c>
      <c r="J13" s="24"/>
    </row>
    <row r="14" spans="1:10" s="74" customFormat="1" x14ac:dyDescent="0.25">
      <c r="A14" s="121"/>
      <c r="B14" s="58"/>
      <c r="C14" s="146"/>
      <c r="D14" s="91"/>
      <c r="E14" s="63"/>
      <c r="F14" s="58"/>
      <c r="G14" s="146"/>
      <c r="H14" s="91"/>
      <c r="I14" s="92"/>
    </row>
    <row r="15" spans="1:10" x14ac:dyDescent="0.25">
      <c r="A15" s="52"/>
      <c r="B15" s="58"/>
      <c r="C15" s="54"/>
      <c r="D15" s="55"/>
      <c r="E15" s="56"/>
      <c r="F15" s="58"/>
      <c r="G15" s="57"/>
      <c r="H15" s="52"/>
      <c r="I15" s="55"/>
    </row>
    <row r="16" spans="1:10" x14ac:dyDescent="0.25">
      <c r="I16" s="71"/>
    </row>
    <row r="17" spans="9:9" x14ac:dyDescent="0.25">
      <c r="I17" s="72"/>
    </row>
  </sheetData>
  <mergeCells count="11">
    <mergeCell ref="A1:I1"/>
    <mergeCell ref="B2:E2"/>
    <mergeCell ref="F2:I2"/>
    <mergeCell ref="B10:B11"/>
    <mergeCell ref="I10:I11"/>
    <mergeCell ref="H10:H11"/>
    <mergeCell ref="G10:G11"/>
    <mergeCell ref="F10:F11"/>
    <mergeCell ref="E10:E11"/>
    <mergeCell ref="D10:D11"/>
    <mergeCell ref="C10:C1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7"/>
  <sheetViews>
    <sheetView showGridLines="0" workbookViewId="0">
      <selection activeCell="P21" sqref="P21"/>
    </sheetView>
  </sheetViews>
  <sheetFormatPr defaultColWidth="9.140625" defaultRowHeight="12.75" x14ac:dyDescent="0.2"/>
  <cols>
    <col min="1" max="1" width="3.7109375" style="17" customWidth="1"/>
    <col min="2" max="12" width="9.140625" style="17"/>
    <col min="13" max="13" width="11" style="17" customWidth="1"/>
    <col min="14" max="14" width="12.28515625" style="17" customWidth="1"/>
    <col min="15" max="25" width="9.140625" style="17"/>
    <col min="26" max="27" width="9.140625" style="17" customWidth="1"/>
    <col min="28" max="16384" width="9.140625" style="17"/>
  </cols>
  <sheetData>
    <row r="1" spans="12:15" ht="15.75" thickBot="1" x14ac:dyDescent="0.25">
      <c r="L1" s="96"/>
      <c r="M1" s="96"/>
      <c r="N1" s="96"/>
    </row>
    <row r="2" spans="12:15" ht="15" customHeight="1" x14ac:dyDescent="0.25">
      <c r="L2" s="84"/>
      <c r="M2" s="79" t="s">
        <v>88</v>
      </c>
      <c r="N2" s="80" t="s">
        <v>89</v>
      </c>
      <c r="O2" s="85" t="s">
        <v>3</v>
      </c>
    </row>
    <row r="3" spans="12:15" ht="15" x14ac:dyDescent="0.25">
      <c r="L3" s="82" t="s">
        <v>29</v>
      </c>
      <c r="M3" s="87">
        <v>224</v>
      </c>
      <c r="N3" s="60">
        <v>234</v>
      </c>
      <c r="O3" s="86">
        <f>SUM(M3:N3)</f>
        <v>458</v>
      </c>
    </row>
    <row r="4" spans="12:15" ht="15" x14ac:dyDescent="0.25">
      <c r="L4" s="82" t="s">
        <v>31</v>
      </c>
      <c r="M4" s="88">
        <v>264</v>
      </c>
      <c r="N4" s="60">
        <v>292</v>
      </c>
      <c r="O4" s="86">
        <f>SUM(M4:N4)</f>
        <v>556</v>
      </c>
    </row>
    <row r="5" spans="12:15" ht="15" x14ac:dyDescent="0.25">
      <c r="L5" s="82" t="s">
        <v>38</v>
      </c>
      <c r="M5" s="88">
        <v>355</v>
      </c>
      <c r="N5" s="60">
        <v>312</v>
      </c>
      <c r="O5" s="86">
        <f>SUM(M5:N5)</f>
        <v>667</v>
      </c>
    </row>
    <row r="6" spans="12:15" ht="15" x14ac:dyDescent="0.25">
      <c r="L6" s="82" t="s">
        <v>40</v>
      </c>
      <c r="M6" s="88">
        <v>424</v>
      </c>
      <c r="N6" s="60">
        <v>350</v>
      </c>
      <c r="O6" s="86">
        <f>SUM(M6:N6)</f>
        <v>774</v>
      </c>
    </row>
    <row r="7" spans="12:15" ht="15" x14ac:dyDescent="0.25">
      <c r="L7" s="83" t="s">
        <v>110</v>
      </c>
      <c r="M7" s="89">
        <v>266</v>
      </c>
      <c r="N7" s="63">
        <v>363</v>
      </c>
      <c r="O7" s="90">
        <f>SUM(M7:N7)</f>
        <v>629</v>
      </c>
    </row>
  </sheetData>
  <pageMargins left="0.7" right="0.4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showGridLines="0" workbookViewId="0">
      <selection activeCell="O12" sqref="O12"/>
    </sheetView>
  </sheetViews>
  <sheetFormatPr defaultColWidth="9.140625" defaultRowHeight="15" x14ac:dyDescent="0.25"/>
  <cols>
    <col min="1" max="1" width="19.140625" style="13" customWidth="1"/>
    <col min="2" max="3" width="8.7109375" style="13" customWidth="1"/>
    <col min="4" max="4" width="10.7109375" style="13" customWidth="1"/>
    <col min="5" max="7" width="11.28515625" style="13" customWidth="1"/>
    <col min="8" max="8" width="10.28515625" style="13" customWidth="1"/>
    <col min="9" max="9" width="12.7109375" style="13" customWidth="1"/>
    <col min="10" max="16384" width="9.140625" style="13"/>
  </cols>
  <sheetData>
    <row r="1" spans="1:9" ht="27.75" customHeight="1" thickBot="1" x14ac:dyDescent="0.3">
      <c r="A1" s="170" t="s">
        <v>124</v>
      </c>
      <c r="B1" s="170"/>
      <c r="C1" s="170"/>
      <c r="D1" s="170"/>
      <c r="E1" s="170"/>
      <c r="F1" s="170"/>
      <c r="G1" s="170"/>
      <c r="H1" s="170"/>
      <c r="I1" s="170"/>
    </row>
    <row r="2" spans="1:9" ht="33" customHeight="1" x14ac:dyDescent="0.25">
      <c r="A2" s="171" t="s">
        <v>27</v>
      </c>
      <c r="B2" s="162" t="s">
        <v>30</v>
      </c>
      <c r="C2" s="163"/>
      <c r="D2" s="164"/>
      <c r="E2" s="162" t="s">
        <v>53</v>
      </c>
      <c r="F2" s="163"/>
      <c r="G2" s="164"/>
      <c r="H2" s="165" t="s">
        <v>4</v>
      </c>
      <c r="I2" s="166"/>
    </row>
    <row r="3" spans="1:9" ht="34.5" customHeight="1" x14ac:dyDescent="0.25">
      <c r="A3" s="172"/>
      <c r="B3" s="61" t="s">
        <v>49</v>
      </c>
      <c r="C3" s="61" t="s">
        <v>0</v>
      </c>
      <c r="D3" s="61" t="s">
        <v>1</v>
      </c>
      <c r="E3" s="26" t="s">
        <v>49</v>
      </c>
      <c r="F3" s="26" t="s">
        <v>0</v>
      </c>
      <c r="G3" s="61" t="s">
        <v>1</v>
      </c>
      <c r="H3" s="64" t="s">
        <v>2</v>
      </c>
      <c r="I3" s="65" t="s">
        <v>26</v>
      </c>
    </row>
    <row r="4" spans="1:9" ht="22.5" customHeight="1" x14ac:dyDescent="0.25">
      <c r="A4" s="62" t="s">
        <v>3</v>
      </c>
      <c r="B4" s="53">
        <v>206</v>
      </c>
      <c r="C4" s="58">
        <v>126</v>
      </c>
      <c r="D4" s="78">
        <v>80</v>
      </c>
      <c r="E4" s="53">
        <v>986191</v>
      </c>
      <c r="F4" s="58">
        <v>769356</v>
      </c>
      <c r="G4" s="58">
        <v>216835</v>
      </c>
      <c r="H4" s="124">
        <v>979</v>
      </c>
      <c r="I4" s="78">
        <v>75568</v>
      </c>
    </row>
    <row r="5" spans="1:9" ht="19.5" customHeight="1" x14ac:dyDescent="0.25">
      <c r="A5" s="125" t="s">
        <v>54</v>
      </c>
      <c r="B5" s="59">
        <v>154</v>
      </c>
      <c r="C5" s="28">
        <v>82</v>
      </c>
      <c r="D5" s="111">
        <v>72</v>
      </c>
      <c r="E5" s="59">
        <v>746804</v>
      </c>
      <c r="F5" s="28">
        <v>672435</v>
      </c>
      <c r="G5" s="112">
        <v>74369</v>
      </c>
      <c r="H5" s="32">
        <v>962</v>
      </c>
      <c r="I5" s="32">
        <v>73765</v>
      </c>
    </row>
    <row r="6" spans="1:9" ht="17.25" x14ac:dyDescent="0.25">
      <c r="A6" s="125" t="s">
        <v>55</v>
      </c>
      <c r="B6" s="59">
        <v>52</v>
      </c>
      <c r="C6" s="28">
        <v>44</v>
      </c>
      <c r="D6" s="111">
        <v>8</v>
      </c>
      <c r="E6" s="59">
        <v>239387</v>
      </c>
      <c r="F6" s="28">
        <v>96921</v>
      </c>
      <c r="G6" s="112">
        <v>142466</v>
      </c>
      <c r="H6" s="60" t="s">
        <v>119</v>
      </c>
      <c r="I6" s="113" t="s">
        <v>120</v>
      </c>
    </row>
    <row r="7" spans="1:9" ht="20.45" customHeight="1" x14ac:dyDescent="0.25">
      <c r="A7" s="31" t="s">
        <v>45</v>
      </c>
      <c r="B7" s="25"/>
      <c r="C7" s="25"/>
      <c r="D7" s="25"/>
      <c r="E7" s="25"/>
      <c r="F7" s="25"/>
      <c r="G7" s="25"/>
    </row>
    <row r="8" spans="1:9" ht="20.45" customHeight="1" x14ac:dyDescent="0.25">
      <c r="A8" s="31"/>
      <c r="B8" s="25"/>
      <c r="C8" s="25"/>
      <c r="D8" s="25"/>
      <c r="E8" s="25"/>
      <c r="F8" s="25"/>
      <c r="G8" s="25"/>
    </row>
    <row r="9" spans="1:9" ht="19.5" customHeight="1" x14ac:dyDescent="0.25">
      <c r="A9" s="14"/>
      <c r="B9" s="28"/>
      <c r="C9" s="28"/>
      <c r="D9" s="32"/>
      <c r="E9" s="28"/>
      <c r="F9" s="28"/>
      <c r="G9" s="28"/>
      <c r="H9" s="32"/>
      <c r="I9" s="32"/>
    </row>
  </sheetData>
  <mergeCells count="5">
    <mergeCell ref="A1:I1"/>
    <mergeCell ref="B2:D2"/>
    <mergeCell ref="E2:G2"/>
    <mergeCell ref="H2:I2"/>
    <mergeCell ref="A2:A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showGridLines="0" workbookViewId="0">
      <selection activeCell="P22" sqref="P22"/>
    </sheetView>
  </sheetViews>
  <sheetFormatPr defaultColWidth="9.140625" defaultRowHeight="12.75" x14ac:dyDescent="0.2"/>
  <cols>
    <col min="1" max="14" width="9.140625" style="17"/>
    <col min="15" max="15" width="13.5703125" style="17" customWidth="1"/>
    <col min="16" max="16" width="9.140625" style="17"/>
    <col min="17" max="17" width="9.140625" style="77"/>
    <col min="18" max="18" width="9.140625" style="99"/>
    <col min="19" max="19" width="4.140625" style="99" customWidth="1"/>
    <col min="20" max="20" width="9.140625" style="99"/>
    <col min="21" max="16384" width="9.140625" style="17"/>
  </cols>
  <sheetData>
    <row r="1" spans="1:28" ht="19.5" customHeight="1" x14ac:dyDescent="0.25">
      <c r="A1" s="174" t="s">
        <v>116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O1" s="175"/>
      <c r="P1" s="175"/>
      <c r="Q1" s="175"/>
      <c r="R1" s="175"/>
      <c r="S1" s="97"/>
      <c r="T1" s="98"/>
      <c r="U1" s="4"/>
      <c r="V1" s="4"/>
      <c r="W1" s="4"/>
      <c r="X1" s="4"/>
      <c r="Y1" s="4"/>
      <c r="Z1" s="4"/>
      <c r="AA1" s="4"/>
      <c r="AB1" s="4"/>
    </row>
    <row r="2" spans="1:28" ht="12.75" customHeight="1" x14ac:dyDescent="0.25">
      <c r="A2" s="173" t="s">
        <v>41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O2" s="175"/>
      <c r="P2" s="175"/>
      <c r="Q2" s="175"/>
      <c r="R2" s="175"/>
      <c r="S2" s="97"/>
      <c r="T2" s="98"/>
      <c r="U2" s="4"/>
      <c r="V2" s="4"/>
      <c r="W2" s="4"/>
      <c r="X2" s="4"/>
      <c r="Y2" s="4"/>
      <c r="Z2" s="4"/>
      <c r="AA2" s="4"/>
      <c r="AB2" s="4"/>
    </row>
    <row r="3" spans="1:28" ht="11.25" customHeight="1" x14ac:dyDescent="0.25">
      <c r="A3" s="16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28" x14ac:dyDescent="0.2">
      <c r="P4" s="19"/>
    </row>
    <row r="5" spans="1:28" x14ac:dyDescent="0.2">
      <c r="P5" s="18" t="s">
        <v>112</v>
      </c>
    </row>
    <row r="6" spans="1:28" ht="13.9" customHeight="1" x14ac:dyDescent="0.2">
      <c r="O6" s="17" t="s">
        <v>9</v>
      </c>
      <c r="P6" s="75">
        <f>SUM(Q6)</f>
        <v>74.074074074074076</v>
      </c>
      <c r="Q6" s="77">
        <f>SUM(R6/R8*100)</f>
        <v>74.074074074074076</v>
      </c>
      <c r="R6" s="99">
        <v>120</v>
      </c>
      <c r="S6" s="188"/>
      <c r="T6" s="189"/>
    </row>
    <row r="7" spans="1:28" ht="13.9" customHeight="1" x14ac:dyDescent="0.2">
      <c r="O7" s="17" t="s">
        <v>39</v>
      </c>
      <c r="P7" s="75">
        <f>SUM(Q7)</f>
        <v>25.925925925925924</v>
      </c>
      <c r="Q7" s="77">
        <f>SUM(R7/R8*100)</f>
        <v>25.925925925925924</v>
      </c>
      <c r="R7" s="99">
        <v>42</v>
      </c>
      <c r="S7" s="188"/>
      <c r="T7" s="189"/>
    </row>
    <row r="8" spans="1:28" ht="13.9" customHeight="1" x14ac:dyDescent="0.2">
      <c r="P8" s="75">
        <f>SUM(P6:P7)</f>
        <v>100</v>
      </c>
      <c r="Q8" s="77">
        <f>SUM(Q6:Q7)</f>
        <v>100</v>
      </c>
      <c r="R8" s="99">
        <f>SUM(R6:R7)</f>
        <v>162</v>
      </c>
      <c r="S8" s="188"/>
      <c r="T8" s="189"/>
    </row>
    <row r="9" spans="1:28" ht="13.9" customHeight="1" x14ac:dyDescent="0.2">
      <c r="P9" s="19"/>
      <c r="S9" s="188"/>
      <c r="T9" s="189"/>
    </row>
    <row r="10" spans="1:28" ht="13.9" customHeight="1" x14ac:dyDescent="0.2">
      <c r="P10" s="18" t="s">
        <v>121</v>
      </c>
      <c r="S10" s="188"/>
      <c r="T10" s="189"/>
    </row>
    <row r="11" spans="1:28" ht="13.9" customHeight="1" x14ac:dyDescent="0.2">
      <c r="O11" s="17" t="s">
        <v>9</v>
      </c>
      <c r="P11" s="76">
        <f>SUM(Q11)</f>
        <v>74.757281553398059</v>
      </c>
      <c r="Q11" s="77">
        <f>SUM(R11/R13*100)</f>
        <v>74.757281553398059</v>
      </c>
      <c r="R11" s="99">
        <v>154</v>
      </c>
      <c r="S11" s="188"/>
      <c r="T11" s="189"/>
    </row>
    <row r="12" spans="1:28" ht="13.9" customHeight="1" x14ac:dyDescent="0.2">
      <c r="O12" s="17" t="s">
        <v>39</v>
      </c>
      <c r="P12" s="76">
        <f>SUM(Q12)</f>
        <v>25.242718446601941</v>
      </c>
      <c r="Q12" s="77">
        <f>SUM(R12/R13*100)</f>
        <v>25.242718446601941</v>
      </c>
      <c r="R12" s="99">
        <v>52</v>
      </c>
      <c r="S12" s="188"/>
      <c r="T12" s="189"/>
    </row>
    <row r="13" spans="1:28" ht="13.9" customHeight="1" x14ac:dyDescent="0.2">
      <c r="P13" s="76">
        <f>SUM(P11:P12)</f>
        <v>100</v>
      </c>
      <c r="Q13" s="77">
        <f>SUM(Q11:Q12)</f>
        <v>100</v>
      </c>
      <c r="R13" s="99">
        <f>SUM(R11:R12)</f>
        <v>206</v>
      </c>
      <c r="S13" s="188"/>
      <c r="T13" s="189"/>
    </row>
    <row r="14" spans="1:28" ht="13.9" customHeight="1" x14ac:dyDescent="0.2">
      <c r="S14" s="188"/>
      <c r="T14" s="189"/>
    </row>
    <row r="15" spans="1:28" ht="23.25" x14ac:dyDescent="0.35">
      <c r="R15" s="100"/>
      <c r="S15" s="100"/>
    </row>
  </sheetData>
  <mergeCells count="5">
    <mergeCell ref="T6:T14"/>
    <mergeCell ref="A2:M2"/>
    <mergeCell ref="A1:M1"/>
    <mergeCell ref="O1:R2"/>
    <mergeCell ref="S6:S14"/>
  </mergeCells>
  <pageMargins left="0.7" right="0.7" top="0.75" bottom="0.75" header="0.3" footer="0.3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workbookViewId="0">
      <selection activeCell="J13" sqref="J13"/>
    </sheetView>
  </sheetViews>
  <sheetFormatPr defaultColWidth="9.140625" defaultRowHeight="15" x14ac:dyDescent="0.25"/>
  <cols>
    <col min="1" max="1" width="55.140625" style="1" customWidth="1"/>
    <col min="2" max="2" width="12.7109375" style="1" customWidth="1"/>
    <col min="3" max="3" width="13.28515625" style="1" customWidth="1"/>
    <col min="4" max="4" width="13.7109375" style="1" customWidth="1"/>
    <col min="5" max="5" width="8.5703125" style="3" customWidth="1"/>
    <col min="6" max="6" width="9.5703125" style="3" customWidth="1"/>
    <col min="7" max="16384" width="9.140625" style="1"/>
  </cols>
  <sheetData>
    <row r="1" spans="1:6" ht="15" customHeight="1" x14ac:dyDescent="0.25">
      <c r="A1" s="8" t="s">
        <v>115</v>
      </c>
      <c r="B1" s="8"/>
      <c r="C1" s="8"/>
      <c r="D1" s="8"/>
      <c r="E1" s="69"/>
      <c r="F1" s="69"/>
    </row>
    <row r="2" spans="1:6" ht="27.75" customHeight="1" thickBot="1" x14ac:dyDescent="0.3">
      <c r="A2" s="129" t="s">
        <v>122</v>
      </c>
      <c r="B2" s="114"/>
      <c r="C2" s="114"/>
      <c r="D2" s="114"/>
      <c r="E2" s="69"/>
      <c r="F2" s="69"/>
    </row>
    <row r="3" spans="1:6" ht="30" customHeight="1" x14ac:dyDescent="0.25">
      <c r="A3" s="36"/>
      <c r="B3" s="66" t="s">
        <v>44</v>
      </c>
      <c r="C3" s="67" t="s">
        <v>46</v>
      </c>
      <c r="D3" s="67" t="s">
        <v>83</v>
      </c>
      <c r="E3" s="103"/>
      <c r="F3" s="103"/>
    </row>
    <row r="4" spans="1:6" s="2" customFormat="1" ht="22.5" customHeight="1" x14ac:dyDescent="0.25">
      <c r="A4" s="6" t="s">
        <v>3</v>
      </c>
      <c r="B4" s="133">
        <v>126</v>
      </c>
      <c r="C4" s="104">
        <v>151672</v>
      </c>
      <c r="D4" s="104">
        <v>518886</v>
      </c>
      <c r="E4" s="104"/>
      <c r="F4" s="38"/>
    </row>
    <row r="5" spans="1:6" ht="21" customHeight="1" x14ac:dyDescent="0.25">
      <c r="A5" s="4" t="s">
        <v>24</v>
      </c>
      <c r="B5" s="134">
        <v>82</v>
      </c>
      <c r="C5" s="105">
        <v>139540</v>
      </c>
      <c r="D5" s="105">
        <v>466273</v>
      </c>
      <c r="E5" s="105"/>
      <c r="F5" s="35"/>
    </row>
    <row r="6" spans="1:6" ht="18.75" customHeight="1" x14ac:dyDescent="0.25">
      <c r="A6" s="127" t="s">
        <v>5</v>
      </c>
      <c r="B6" s="134">
        <v>74</v>
      </c>
      <c r="C6" s="105">
        <v>115618</v>
      </c>
      <c r="D6" s="105">
        <v>364193</v>
      </c>
      <c r="E6" s="105"/>
      <c r="F6" s="35"/>
    </row>
    <row r="7" spans="1:6" ht="15" customHeight="1" x14ac:dyDescent="0.25">
      <c r="A7" s="130" t="s">
        <v>90</v>
      </c>
      <c r="B7" s="134">
        <v>31</v>
      </c>
      <c r="C7" s="105">
        <v>7323</v>
      </c>
      <c r="D7" s="105">
        <v>23192</v>
      </c>
      <c r="E7" s="105"/>
      <c r="F7" s="35"/>
    </row>
    <row r="8" spans="1:6" ht="15" customHeight="1" x14ac:dyDescent="0.25">
      <c r="A8" s="130" t="s">
        <v>91</v>
      </c>
      <c r="B8" s="134">
        <v>6</v>
      </c>
      <c r="C8" s="105">
        <v>1643</v>
      </c>
      <c r="D8" s="105">
        <v>4950</v>
      </c>
      <c r="E8" s="105"/>
      <c r="F8" s="35"/>
    </row>
    <row r="9" spans="1:6" ht="15" customHeight="1" x14ac:dyDescent="0.25">
      <c r="A9" s="130" t="s">
        <v>92</v>
      </c>
      <c r="B9" s="134">
        <v>37</v>
      </c>
      <c r="C9" s="105">
        <v>106652</v>
      </c>
      <c r="D9" s="105">
        <v>336051</v>
      </c>
      <c r="E9" s="105"/>
      <c r="F9" s="35"/>
    </row>
    <row r="10" spans="1:6" ht="15" customHeight="1" x14ac:dyDescent="0.25">
      <c r="A10" s="130" t="s">
        <v>36</v>
      </c>
      <c r="B10" s="135" t="s">
        <v>10</v>
      </c>
      <c r="C10" s="106" t="s">
        <v>10</v>
      </c>
      <c r="D10" s="106" t="s">
        <v>10</v>
      </c>
      <c r="E10" s="105"/>
      <c r="F10" s="35"/>
    </row>
    <row r="11" spans="1:6" s="13" customFormat="1" ht="18.75" customHeight="1" x14ac:dyDescent="0.25">
      <c r="A11" s="126" t="s">
        <v>6</v>
      </c>
      <c r="B11" s="136">
        <v>8</v>
      </c>
      <c r="C11" s="107">
        <v>23922</v>
      </c>
      <c r="D11" s="107">
        <v>102080</v>
      </c>
      <c r="E11" s="107"/>
      <c r="F11" s="28"/>
    </row>
    <row r="12" spans="1:6" s="13" customFormat="1" ht="18.75" customHeight="1" x14ac:dyDescent="0.25">
      <c r="A12" s="131" t="s">
        <v>86</v>
      </c>
      <c r="B12" s="136">
        <v>1</v>
      </c>
      <c r="C12" s="107">
        <v>368</v>
      </c>
      <c r="D12" s="107">
        <v>2410</v>
      </c>
      <c r="E12" s="105"/>
      <c r="F12" s="35"/>
    </row>
    <row r="13" spans="1:6" ht="15" customHeight="1" x14ac:dyDescent="0.25">
      <c r="A13" s="130" t="s">
        <v>32</v>
      </c>
      <c r="B13" s="135">
        <v>2</v>
      </c>
      <c r="C13" s="106">
        <v>9677</v>
      </c>
      <c r="D13" s="106">
        <v>25993</v>
      </c>
      <c r="E13" s="105"/>
      <c r="F13" s="35"/>
    </row>
    <row r="14" spans="1:6" ht="15" customHeight="1" x14ac:dyDescent="0.25">
      <c r="A14" s="130" t="s">
        <v>33</v>
      </c>
      <c r="B14" s="136">
        <v>2</v>
      </c>
      <c r="C14" s="105">
        <v>8501</v>
      </c>
      <c r="D14" s="105">
        <v>51902</v>
      </c>
      <c r="E14" s="105"/>
      <c r="F14" s="35"/>
    </row>
    <row r="15" spans="1:6" ht="15" customHeight="1" x14ac:dyDescent="0.25">
      <c r="A15" s="130" t="s">
        <v>35</v>
      </c>
      <c r="B15" s="136" t="s">
        <v>10</v>
      </c>
      <c r="C15" s="105" t="s">
        <v>10</v>
      </c>
      <c r="D15" s="105" t="s">
        <v>10</v>
      </c>
      <c r="E15" s="105"/>
      <c r="F15" s="35"/>
    </row>
    <row r="16" spans="1:6" ht="15" customHeight="1" x14ac:dyDescent="0.25">
      <c r="A16" s="130" t="s">
        <v>34</v>
      </c>
      <c r="B16" s="135" t="s">
        <v>10</v>
      </c>
      <c r="C16" s="106" t="s">
        <v>10</v>
      </c>
      <c r="D16" s="106" t="s">
        <v>10</v>
      </c>
      <c r="E16" s="105"/>
      <c r="F16" s="35"/>
    </row>
    <row r="17" spans="1:6" ht="15" customHeight="1" x14ac:dyDescent="0.25">
      <c r="A17" s="130" t="s">
        <v>42</v>
      </c>
      <c r="B17" s="135">
        <v>1</v>
      </c>
      <c r="C17" s="106">
        <v>535</v>
      </c>
      <c r="D17" s="106">
        <v>3900</v>
      </c>
      <c r="E17" s="105"/>
      <c r="F17" s="35"/>
    </row>
    <row r="18" spans="1:6" ht="15" customHeight="1" x14ac:dyDescent="0.25">
      <c r="A18" s="130" t="s">
        <v>84</v>
      </c>
      <c r="B18" s="135" t="s">
        <v>10</v>
      </c>
      <c r="C18" s="106" t="s">
        <v>10</v>
      </c>
      <c r="D18" s="106" t="s">
        <v>10</v>
      </c>
      <c r="E18" s="105"/>
      <c r="F18" s="35"/>
    </row>
    <row r="19" spans="1:6" ht="15" customHeight="1" x14ac:dyDescent="0.25">
      <c r="A19" s="130" t="s">
        <v>37</v>
      </c>
      <c r="B19" s="135">
        <v>2</v>
      </c>
      <c r="C19" s="106">
        <v>4841</v>
      </c>
      <c r="D19" s="106">
        <v>17875</v>
      </c>
      <c r="E19" s="105"/>
      <c r="F19" s="35"/>
    </row>
    <row r="20" spans="1:6" ht="15" customHeight="1" x14ac:dyDescent="0.25">
      <c r="A20" s="130" t="s">
        <v>93</v>
      </c>
      <c r="B20" s="135" t="s">
        <v>10</v>
      </c>
      <c r="C20" s="106" t="s">
        <v>10</v>
      </c>
      <c r="D20" s="106" t="s">
        <v>10</v>
      </c>
      <c r="E20" s="105"/>
      <c r="F20" s="35"/>
    </row>
    <row r="21" spans="1:6" ht="15" customHeight="1" x14ac:dyDescent="0.25">
      <c r="A21" s="130" t="s">
        <v>85</v>
      </c>
      <c r="B21" s="136" t="s">
        <v>10</v>
      </c>
      <c r="C21" s="105" t="s">
        <v>10</v>
      </c>
      <c r="D21" s="105" t="s">
        <v>10</v>
      </c>
      <c r="E21" s="105"/>
      <c r="F21" s="35"/>
    </row>
    <row r="22" spans="1:6" ht="15" customHeight="1" x14ac:dyDescent="0.25">
      <c r="A22" s="132" t="s">
        <v>43</v>
      </c>
      <c r="B22" s="135" t="s">
        <v>10</v>
      </c>
      <c r="C22" s="106" t="s">
        <v>10</v>
      </c>
      <c r="D22" s="106" t="s">
        <v>10</v>
      </c>
      <c r="E22" s="105"/>
      <c r="F22" s="35"/>
    </row>
    <row r="23" spans="1:6" ht="18.75" customHeight="1" x14ac:dyDescent="0.25">
      <c r="A23" s="4" t="s">
        <v>47</v>
      </c>
      <c r="B23" s="134">
        <v>17</v>
      </c>
      <c r="C23" s="105">
        <v>12132</v>
      </c>
      <c r="D23" s="105">
        <v>52613</v>
      </c>
      <c r="E23" s="105"/>
      <c r="F23" s="35"/>
    </row>
    <row r="24" spans="1:6" ht="15" customHeight="1" x14ac:dyDescent="0.25">
      <c r="A24" s="141" t="s">
        <v>5</v>
      </c>
      <c r="B24" s="134">
        <v>12</v>
      </c>
      <c r="C24" s="105">
        <v>2187</v>
      </c>
      <c r="D24" s="105">
        <v>6426</v>
      </c>
      <c r="E24" s="105"/>
      <c r="F24" s="35"/>
    </row>
    <row r="25" spans="1:6" ht="15" customHeight="1" x14ac:dyDescent="0.25">
      <c r="A25" s="141" t="s">
        <v>6</v>
      </c>
      <c r="B25" s="134">
        <v>5</v>
      </c>
      <c r="C25" s="107">
        <v>9945</v>
      </c>
      <c r="D25" s="107">
        <v>46187</v>
      </c>
      <c r="E25" s="107"/>
      <c r="F25" s="35"/>
    </row>
    <row r="26" spans="1:6" ht="18.75" customHeight="1" x14ac:dyDescent="0.25">
      <c r="A26" s="4" t="s">
        <v>25</v>
      </c>
      <c r="B26" s="134">
        <v>27</v>
      </c>
      <c r="C26" s="107" t="s">
        <v>10</v>
      </c>
      <c r="D26" s="107" t="s">
        <v>10</v>
      </c>
      <c r="E26" s="107"/>
      <c r="F26" s="35"/>
    </row>
    <row r="27" spans="1:6" ht="15" customHeight="1" x14ac:dyDescent="0.25">
      <c r="A27" s="141" t="s">
        <v>5</v>
      </c>
      <c r="B27" s="134">
        <v>21</v>
      </c>
      <c r="C27" s="107" t="s">
        <v>10</v>
      </c>
      <c r="D27" s="107" t="s">
        <v>10</v>
      </c>
      <c r="E27" s="107"/>
      <c r="F27" s="35"/>
    </row>
    <row r="28" spans="1:6" ht="15" customHeight="1" x14ac:dyDescent="0.25">
      <c r="A28" s="141" t="s">
        <v>6</v>
      </c>
      <c r="B28" s="134">
        <v>6</v>
      </c>
      <c r="C28" s="107" t="s">
        <v>10</v>
      </c>
      <c r="D28" s="107" t="s">
        <v>10</v>
      </c>
      <c r="E28" s="107"/>
      <c r="F28" s="35"/>
    </row>
    <row r="29" spans="1:6" ht="6.75" customHeight="1" x14ac:dyDescent="0.25">
      <c r="A29" s="12"/>
      <c r="B29" s="108"/>
      <c r="C29" s="108"/>
      <c r="D29" s="108"/>
      <c r="E29" s="109"/>
      <c r="F29" s="7"/>
    </row>
    <row r="30" spans="1:6" ht="15" customHeight="1" x14ac:dyDescent="0.25">
      <c r="A30" s="142" t="s">
        <v>118</v>
      </c>
      <c r="B30" s="142"/>
      <c r="C30" s="142"/>
      <c r="D30" s="142"/>
      <c r="E30" s="110"/>
    </row>
    <row r="31" spans="1:6" ht="13.5" customHeight="1" x14ac:dyDescent="0.25"/>
    <row r="33" spans="1:1" x14ac:dyDescent="0.25">
      <c r="A33" s="39"/>
    </row>
  </sheetData>
  <pageMargins left="0.59055118110236227" right="0.59055118110236227" top="0.78740157480314965" bottom="0.59055118110236227" header="0.31496062992125984" footer="0.31496062992125984"/>
  <pageSetup paperSize="9" scale="9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B6" sqref="B6"/>
    </sheetView>
  </sheetViews>
  <sheetFormatPr defaultColWidth="9.140625" defaultRowHeight="15" x14ac:dyDescent="0.25"/>
  <cols>
    <col min="1" max="1" width="32.85546875" style="1" customWidth="1"/>
    <col min="2" max="2" width="8.85546875" style="1" customWidth="1"/>
    <col min="3" max="3" width="9.7109375" style="1" customWidth="1"/>
    <col min="4" max="4" width="5.85546875" style="1" customWidth="1"/>
    <col min="5" max="5" width="7" style="1" customWidth="1"/>
    <col min="6" max="6" width="7.28515625" style="1" customWidth="1"/>
    <col min="7" max="10" width="5.85546875" style="1" customWidth="1"/>
    <col min="11" max="11" width="9.28515625" style="1" customWidth="1"/>
    <col min="12" max="16384" width="9.140625" style="1"/>
  </cols>
  <sheetData>
    <row r="1" spans="1:12" ht="14.25" customHeight="1" x14ac:dyDescent="0.25">
      <c r="A1" s="176" t="s">
        <v>114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</row>
    <row r="2" spans="1:12" ht="15.75" customHeight="1" x14ac:dyDescent="0.25">
      <c r="A2" s="117" t="s">
        <v>123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pans="1:12" ht="13.5" customHeight="1" thickBot="1" x14ac:dyDescent="0.3">
      <c r="A3" s="8"/>
      <c r="B3" s="8"/>
      <c r="C3" s="8"/>
      <c r="D3" s="8"/>
      <c r="E3" s="8"/>
      <c r="F3" s="8"/>
      <c r="G3" s="8"/>
    </row>
    <row r="4" spans="1:12" ht="21" customHeight="1" x14ac:dyDescent="0.25">
      <c r="A4" s="9"/>
      <c r="B4" s="177" t="s">
        <v>14</v>
      </c>
      <c r="C4" s="177" t="s">
        <v>15</v>
      </c>
      <c r="D4" s="179" t="s">
        <v>23</v>
      </c>
      <c r="E4" s="180"/>
      <c r="F4" s="180"/>
      <c r="G4" s="180"/>
      <c r="H4" s="180"/>
      <c r="I4" s="180"/>
      <c r="J4" s="180"/>
      <c r="K4" s="180"/>
      <c r="L4" s="5"/>
    </row>
    <row r="5" spans="1:12" ht="32.25" customHeight="1" x14ac:dyDescent="0.25">
      <c r="A5" s="10"/>
      <c r="B5" s="178"/>
      <c r="C5" s="178"/>
      <c r="D5" s="37" t="s">
        <v>16</v>
      </c>
      <c r="E5" s="11" t="s">
        <v>17</v>
      </c>
      <c r="F5" s="11" t="s">
        <v>18</v>
      </c>
      <c r="G5" s="11" t="s">
        <v>19</v>
      </c>
      <c r="H5" s="11" t="s">
        <v>20</v>
      </c>
      <c r="I5" s="11" t="s">
        <v>21</v>
      </c>
      <c r="J5" s="11" t="s">
        <v>22</v>
      </c>
      <c r="K5" s="20" t="s">
        <v>94</v>
      </c>
      <c r="L5" s="5"/>
    </row>
    <row r="6" spans="1:12" ht="25.5" customHeight="1" x14ac:dyDescent="0.25">
      <c r="A6" s="2" t="s">
        <v>3</v>
      </c>
      <c r="B6" s="140">
        <v>979</v>
      </c>
      <c r="C6" s="119">
        <v>75568</v>
      </c>
      <c r="D6" s="38">
        <v>31</v>
      </c>
      <c r="E6" s="38">
        <v>309</v>
      </c>
      <c r="F6" s="38">
        <v>355</v>
      </c>
      <c r="G6" s="38">
        <v>211</v>
      </c>
      <c r="H6" s="38">
        <v>53</v>
      </c>
      <c r="I6" s="38">
        <v>13</v>
      </c>
      <c r="J6" s="38">
        <v>5</v>
      </c>
      <c r="K6" s="78">
        <v>2</v>
      </c>
    </row>
    <row r="7" spans="1:12" ht="21" customHeight="1" x14ac:dyDescent="0.25">
      <c r="A7" s="137" t="s">
        <v>11</v>
      </c>
      <c r="B7" s="70">
        <v>962</v>
      </c>
      <c r="C7" s="120">
        <v>73765</v>
      </c>
      <c r="D7" s="35">
        <v>31</v>
      </c>
      <c r="E7" s="35">
        <v>308</v>
      </c>
      <c r="F7" s="35">
        <v>348</v>
      </c>
      <c r="G7" s="35">
        <v>207</v>
      </c>
      <c r="H7" s="35">
        <v>49</v>
      </c>
      <c r="I7" s="35">
        <v>12</v>
      </c>
      <c r="J7" s="35">
        <v>5</v>
      </c>
      <c r="K7" s="32">
        <v>2</v>
      </c>
    </row>
    <row r="8" spans="1:12" ht="19.5" customHeight="1" x14ac:dyDescent="0.25">
      <c r="A8" s="139" t="s">
        <v>5</v>
      </c>
      <c r="B8" s="70">
        <v>961</v>
      </c>
      <c r="C8" s="120">
        <v>73699</v>
      </c>
      <c r="D8" s="35">
        <v>31</v>
      </c>
      <c r="E8" s="35">
        <v>308</v>
      </c>
      <c r="F8" s="35">
        <v>347</v>
      </c>
      <c r="G8" s="35">
        <v>207</v>
      </c>
      <c r="H8" s="35">
        <v>49</v>
      </c>
      <c r="I8" s="35">
        <v>12</v>
      </c>
      <c r="J8" s="35">
        <v>5</v>
      </c>
      <c r="K8" s="32">
        <v>2</v>
      </c>
    </row>
    <row r="9" spans="1:12" ht="15" customHeight="1" x14ac:dyDescent="0.25">
      <c r="A9" s="130" t="s">
        <v>90</v>
      </c>
      <c r="B9" s="70">
        <v>31</v>
      </c>
      <c r="C9" s="35">
        <v>5247</v>
      </c>
      <c r="D9" s="70" t="s">
        <v>10</v>
      </c>
      <c r="E9" s="35">
        <v>2</v>
      </c>
      <c r="F9" s="35">
        <v>2</v>
      </c>
      <c r="G9" s="35">
        <v>8</v>
      </c>
      <c r="H9" s="35">
        <v>10</v>
      </c>
      <c r="I9" s="35">
        <v>8</v>
      </c>
      <c r="J9" s="35">
        <v>1</v>
      </c>
      <c r="K9" s="32" t="s">
        <v>10</v>
      </c>
      <c r="L9" s="3"/>
    </row>
    <row r="10" spans="1:12" ht="15" customHeight="1" x14ac:dyDescent="0.25">
      <c r="A10" s="130" t="s">
        <v>91</v>
      </c>
      <c r="B10" s="70">
        <v>12</v>
      </c>
      <c r="C10" s="35">
        <v>1240</v>
      </c>
      <c r="D10" s="70" t="s">
        <v>10</v>
      </c>
      <c r="E10" s="35">
        <v>3</v>
      </c>
      <c r="F10" s="35">
        <v>2</v>
      </c>
      <c r="G10" s="35">
        <v>3</v>
      </c>
      <c r="H10" s="35">
        <v>4</v>
      </c>
      <c r="I10" s="35" t="s">
        <v>10</v>
      </c>
      <c r="J10" s="35" t="s">
        <v>10</v>
      </c>
      <c r="K10" s="32" t="s">
        <v>10</v>
      </c>
    </row>
    <row r="11" spans="1:12" ht="15" customHeight="1" x14ac:dyDescent="0.25">
      <c r="A11" s="130" t="s">
        <v>95</v>
      </c>
      <c r="B11" s="70">
        <v>918</v>
      </c>
      <c r="C11" s="35">
        <v>67212</v>
      </c>
      <c r="D11" s="70">
        <v>31</v>
      </c>
      <c r="E11" s="35">
        <v>303</v>
      </c>
      <c r="F11" s="35">
        <v>343</v>
      </c>
      <c r="G11" s="35">
        <v>196</v>
      </c>
      <c r="H11" s="35">
        <v>35</v>
      </c>
      <c r="I11" s="35">
        <v>4</v>
      </c>
      <c r="J11" s="35">
        <v>4</v>
      </c>
      <c r="K11" s="32">
        <v>2</v>
      </c>
    </row>
    <row r="12" spans="1:12" ht="19.5" customHeight="1" x14ac:dyDescent="0.25">
      <c r="A12" s="139" t="s">
        <v>6</v>
      </c>
      <c r="B12" s="70">
        <v>1</v>
      </c>
      <c r="C12" s="35">
        <v>66</v>
      </c>
      <c r="D12" s="70" t="s">
        <v>10</v>
      </c>
      <c r="E12" s="35" t="s">
        <v>10</v>
      </c>
      <c r="F12" s="35">
        <v>1</v>
      </c>
      <c r="G12" s="35" t="s">
        <v>10</v>
      </c>
      <c r="H12" s="35" t="s">
        <v>10</v>
      </c>
      <c r="I12" s="35" t="s">
        <v>10</v>
      </c>
      <c r="J12" s="35" t="s">
        <v>10</v>
      </c>
      <c r="K12" s="32" t="s">
        <v>10</v>
      </c>
    </row>
    <row r="13" spans="1:12" ht="19.5" customHeight="1" x14ac:dyDescent="0.25">
      <c r="A13" s="128" t="s">
        <v>113</v>
      </c>
      <c r="B13" s="70" t="s">
        <v>10</v>
      </c>
      <c r="C13" s="35" t="s">
        <v>10</v>
      </c>
      <c r="D13" s="70" t="s">
        <v>10</v>
      </c>
      <c r="E13" s="35" t="s">
        <v>10</v>
      </c>
      <c r="F13" s="35" t="s">
        <v>10</v>
      </c>
      <c r="G13" s="35" t="s">
        <v>10</v>
      </c>
      <c r="H13" s="35" t="s">
        <v>10</v>
      </c>
      <c r="I13" s="35" t="s">
        <v>10</v>
      </c>
      <c r="J13" s="35" t="s">
        <v>10</v>
      </c>
      <c r="K13" s="32" t="s">
        <v>10</v>
      </c>
    </row>
    <row r="14" spans="1:12" ht="32.25" customHeight="1" x14ac:dyDescent="0.25">
      <c r="A14" s="138" t="s">
        <v>12</v>
      </c>
      <c r="B14" s="115">
        <v>16</v>
      </c>
      <c r="C14" s="116">
        <v>1683</v>
      </c>
      <c r="D14" s="115" t="s">
        <v>10</v>
      </c>
      <c r="E14" s="116">
        <v>1</v>
      </c>
      <c r="F14" s="116">
        <v>7</v>
      </c>
      <c r="G14" s="116">
        <v>4</v>
      </c>
      <c r="H14" s="116">
        <v>3</v>
      </c>
      <c r="I14" s="116">
        <v>1</v>
      </c>
      <c r="J14" s="116" t="s">
        <v>10</v>
      </c>
      <c r="K14" s="73" t="s">
        <v>10</v>
      </c>
    </row>
    <row r="15" spans="1:12" ht="32.25" customHeight="1" x14ac:dyDescent="0.25">
      <c r="A15" s="138" t="s">
        <v>13</v>
      </c>
      <c r="B15" s="115">
        <v>1</v>
      </c>
      <c r="C15" s="116">
        <v>120</v>
      </c>
      <c r="D15" s="115" t="s">
        <v>10</v>
      </c>
      <c r="E15" s="116" t="s">
        <v>10</v>
      </c>
      <c r="F15" s="116" t="s">
        <v>10</v>
      </c>
      <c r="G15" s="116" t="s">
        <v>10</v>
      </c>
      <c r="H15" s="116">
        <v>1</v>
      </c>
      <c r="I15" s="116" t="s">
        <v>10</v>
      </c>
      <c r="J15" s="116" t="s">
        <v>10</v>
      </c>
      <c r="K15" s="73" t="s">
        <v>10</v>
      </c>
    </row>
    <row r="16" spans="1:12" x14ac:dyDescent="0.25">
      <c r="B16" s="105"/>
      <c r="K16" s="118"/>
    </row>
  </sheetData>
  <mergeCells count="4">
    <mergeCell ref="A1:K1"/>
    <mergeCell ref="B4:B5"/>
    <mergeCell ref="C4:C5"/>
    <mergeCell ref="D4:K4"/>
  </mergeCells>
  <phoneticPr fontId="0" type="noConversion"/>
  <printOptions horizontalCentered="1"/>
  <pageMargins left="0.59055118110236227" right="0.59055118110236227" top="0.78740157480314965" bottom="0.59055118110236227" header="0.51181102362204722" footer="0.55118110236220474"/>
  <pageSetup paperSize="9" scale="8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showGridLines="0" workbookViewId="0">
      <selection activeCell="H16" sqref="H16"/>
    </sheetView>
  </sheetViews>
  <sheetFormatPr defaultColWidth="9.140625" defaultRowHeight="12.75" x14ac:dyDescent="0.2"/>
  <cols>
    <col min="1" max="1" width="53.140625" style="45" customWidth="1"/>
    <col min="2" max="2" width="35.5703125" style="45" customWidth="1"/>
    <col min="3" max="16384" width="9.140625" style="45"/>
  </cols>
  <sheetData>
    <row r="1" spans="1:2" ht="16.5" customHeight="1" x14ac:dyDescent="0.2">
      <c r="A1" s="46" t="s">
        <v>56</v>
      </c>
      <c r="B1" s="47"/>
    </row>
    <row r="2" spans="1:2" ht="15" x14ac:dyDescent="0.2">
      <c r="A2" s="40"/>
      <c r="B2" s="47"/>
    </row>
    <row r="3" spans="1:2" x14ac:dyDescent="0.2">
      <c r="A3" s="42" t="s">
        <v>57</v>
      </c>
      <c r="B3" s="47"/>
    </row>
    <row r="4" spans="1:2" ht="4.5" customHeight="1" x14ac:dyDescent="0.2">
      <c r="A4" s="42"/>
      <c r="B4" s="47"/>
    </row>
    <row r="5" spans="1:2" ht="27" customHeight="1" x14ac:dyDescent="0.2">
      <c r="A5" s="187" t="s">
        <v>58</v>
      </c>
      <c r="B5" s="187"/>
    </row>
    <row r="6" spans="1:2" ht="4.5" customHeight="1" x14ac:dyDescent="0.2">
      <c r="A6" s="42"/>
      <c r="B6" s="47"/>
    </row>
    <row r="7" spans="1:2" x14ac:dyDescent="0.2">
      <c r="A7" s="42" t="s">
        <v>59</v>
      </c>
      <c r="B7" s="47"/>
    </row>
    <row r="8" spans="1:2" ht="4.5" customHeight="1" x14ac:dyDescent="0.2">
      <c r="A8" s="42"/>
      <c r="B8" s="47"/>
    </row>
    <row r="9" spans="1:2" ht="49.5" customHeight="1" x14ac:dyDescent="0.2">
      <c r="A9" s="187" t="s">
        <v>60</v>
      </c>
      <c r="B9" s="187"/>
    </row>
    <row r="10" spans="1:2" ht="39.75" customHeight="1" x14ac:dyDescent="0.2">
      <c r="A10" s="187" t="s">
        <v>61</v>
      </c>
      <c r="B10" s="187"/>
    </row>
    <row r="11" spans="1:2" ht="4.5" customHeight="1" x14ac:dyDescent="0.2">
      <c r="A11" s="41"/>
      <c r="B11" s="47"/>
    </row>
    <row r="12" spans="1:2" x14ac:dyDescent="0.2">
      <c r="A12" s="42" t="s">
        <v>62</v>
      </c>
      <c r="B12" s="47"/>
    </row>
    <row r="13" spans="1:2" ht="4.5" customHeight="1" x14ac:dyDescent="0.2">
      <c r="A13" s="41"/>
      <c r="B13" s="47"/>
    </row>
    <row r="14" spans="1:2" ht="27" customHeight="1" x14ac:dyDescent="0.2">
      <c r="A14" s="184" t="s">
        <v>96</v>
      </c>
      <c r="B14" s="184"/>
    </row>
    <row r="15" spans="1:2" ht="39" customHeight="1" x14ac:dyDescent="0.2">
      <c r="A15" s="184" t="s">
        <v>97</v>
      </c>
      <c r="B15" s="184"/>
    </row>
    <row r="16" spans="1:2" ht="40.5" customHeight="1" x14ac:dyDescent="0.2">
      <c r="A16" s="187" t="s">
        <v>63</v>
      </c>
      <c r="B16" s="187"/>
    </row>
    <row r="17" spans="1:2" ht="27" customHeight="1" x14ac:dyDescent="0.2">
      <c r="A17" s="184" t="s">
        <v>98</v>
      </c>
      <c r="B17" s="184"/>
    </row>
    <row r="18" spans="1:2" ht="27" customHeight="1" x14ac:dyDescent="0.2">
      <c r="A18" s="184" t="s">
        <v>99</v>
      </c>
      <c r="B18" s="184"/>
    </row>
    <row r="19" spans="1:2" x14ac:dyDescent="0.2">
      <c r="A19" s="184" t="s">
        <v>100</v>
      </c>
      <c r="B19" s="184"/>
    </row>
    <row r="20" spans="1:2" x14ac:dyDescent="0.2">
      <c r="A20" s="184" t="s">
        <v>64</v>
      </c>
      <c r="B20" s="184"/>
    </row>
    <row r="21" spans="1:2" x14ac:dyDescent="0.2">
      <c r="A21" s="185" t="s">
        <v>101</v>
      </c>
      <c r="B21" s="185"/>
    </row>
    <row r="22" spans="1:2" ht="27" customHeight="1" x14ac:dyDescent="0.2">
      <c r="A22" s="184" t="s">
        <v>102</v>
      </c>
      <c r="B22" s="184"/>
    </row>
    <row r="23" spans="1:2" ht="27" customHeight="1" x14ac:dyDescent="0.2">
      <c r="A23" s="184" t="s">
        <v>65</v>
      </c>
      <c r="B23" s="184"/>
    </row>
    <row r="24" spans="1:2" ht="27" customHeight="1" x14ac:dyDescent="0.2">
      <c r="A24" s="184" t="s">
        <v>66</v>
      </c>
      <c r="B24" s="184"/>
    </row>
    <row r="25" spans="1:2" ht="26.25" customHeight="1" x14ac:dyDescent="0.2">
      <c r="A25" s="184" t="s">
        <v>67</v>
      </c>
      <c r="B25" s="184"/>
    </row>
    <row r="26" spans="1:2" ht="9" customHeight="1" x14ac:dyDescent="0.2">
      <c r="A26" s="43"/>
      <c r="B26" s="47"/>
    </row>
    <row r="27" spans="1:2" ht="14.25" x14ac:dyDescent="0.2">
      <c r="A27" s="186" t="s">
        <v>68</v>
      </c>
      <c r="B27" s="186"/>
    </row>
    <row r="28" spans="1:2" x14ac:dyDescent="0.2">
      <c r="A28" s="44"/>
      <c r="B28" s="47"/>
    </row>
    <row r="29" spans="1:2" ht="15" customHeight="1" x14ac:dyDescent="0.2">
      <c r="A29" s="48" t="s">
        <v>69</v>
      </c>
      <c r="B29" s="48" t="s">
        <v>80</v>
      </c>
    </row>
    <row r="30" spans="1:2" ht="9" customHeight="1" x14ac:dyDescent="0.2">
      <c r="A30" s="48"/>
      <c r="B30" s="48"/>
    </row>
    <row r="31" spans="1:2" x14ac:dyDescent="0.2">
      <c r="A31" s="49" t="s">
        <v>107</v>
      </c>
      <c r="B31" s="48" t="s">
        <v>81</v>
      </c>
    </row>
    <row r="32" spans="1:2" ht="13.5" customHeight="1" x14ac:dyDescent="0.2">
      <c r="A32" s="94" t="s">
        <v>108</v>
      </c>
      <c r="B32" s="48" t="s">
        <v>72</v>
      </c>
    </row>
    <row r="33" spans="1:2" ht="13.5" customHeight="1" x14ac:dyDescent="0.2">
      <c r="A33" s="94" t="s">
        <v>109</v>
      </c>
      <c r="B33" s="94"/>
    </row>
    <row r="34" spans="1:2" ht="13.5" customHeight="1" x14ac:dyDescent="0.2">
      <c r="A34" s="94" t="s">
        <v>104</v>
      </c>
      <c r="B34" s="94"/>
    </row>
    <row r="35" spans="1:2" x14ac:dyDescent="0.2">
      <c r="A35" s="47" t="s">
        <v>82</v>
      </c>
      <c r="B35" s="47"/>
    </row>
    <row r="36" spans="1:2" x14ac:dyDescent="0.2">
      <c r="A36" s="47" t="s">
        <v>105</v>
      </c>
      <c r="B36" s="47"/>
    </row>
    <row r="37" spans="1:2" ht="15" customHeight="1" x14ac:dyDescent="0.2">
      <c r="A37" s="48" t="s">
        <v>70</v>
      </c>
    </row>
    <row r="38" spans="1:2" ht="15" x14ac:dyDescent="0.2">
      <c r="A38" s="48" t="s">
        <v>71</v>
      </c>
      <c r="B38" s="48"/>
    </row>
    <row r="39" spans="1:2" ht="13.5" customHeight="1" x14ac:dyDescent="0.2">
      <c r="A39" s="48" t="s">
        <v>106</v>
      </c>
    </row>
    <row r="42" spans="1:2" x14ac:dyDescent="0.2">
      <c r="A42" s="49"/>
      <c r="B42" s="47"/>
    </row>
    <row r="43" spans="1:2" x14ac:dyDescent="0.2">
      <c r="A43" s="49"/>
      <c r="B43" s="47"/>
    </row>
    <row r="44" spans="1:2" x14ac:dyDescent="0.2">
      <c r="A44" s="49" t="s">
        <v>103</v>
      </c>
      <c r="B44" s="47"/>
    </row>
    <row r="45" spans="1:2" x14ac:dyDescent="0.2">
      <c r="A45" s="181" t="s">
        <v>73</v>
      </c>
      <c r="B45" s="181"/>
    </row>
    <row r="46" spans="1:2" x14ac:dyDescent="0.2">
      <c r="A46" s="181" t="s">
        <v>74</v>
      </c>
      <c r="B46" s="181"/>
    </row>
    <row r="47" spans="1:2" x14ac:dyDescent="0.2">
      <c r="A47" s="181" t="s">
        <v>75</v>
      </c>
      <c r="B47" s="181"/>
    </row>
    <row r="48" spans="1:2" x14ac:dyDescent="0.2">
      <c r="A48" s="182" t="s">
        <v>76</v>
      </c>
      <c r="B48" s="182"/>
    </row>
    <row r="49" spans="1:2" x14ac:dyDescent="0.2">
      <c r="A49" s="181" t="s">
        <v>77</v>
      </c>
      <c r="B49" s="181"/>
    </row>
    <row r="50" spans="1:2" x14ac:dyDescent="0.2">
      <c r="A50" s="181" t="s">
        <v>78</v>
      </c>
      <c r="B50" s="181"/>
    </row>
    <row r="51" spans="1:2" ht="6.75" customHeight="1" x14ac:dyDescent="0.2">
      <c r="A51" s="40"/>
      <c r="B51" s="47"/>
    </row>
    <row r="52" spans="1:2" ht="15.75" thickBot="1" x14ac:dyDescent="0.25">
      <c r="A52" s="50"/>
      <c r="B52" s="51"/>
    </row>
    <row r="53" spans="1:2" x14ac:dyDescent="0.2">
      <c r="A53" s="183" t="s">
        <v>79</v>
      </c>
      <c r="B53" s="183"/>
    </row>
  </sheetData>
  <mergeCells count="23">
    <mergeCell ref="A16:B16"/>
    <mergeCell ref="A5:B5"/>
    <mergeCell ref="A9:B9"/>
    <mergeCell ref="A10:B10"/>
    <mergeCell ref="A14:B14"/>
    <mergeCell ref="A15:B15"/>
    <mergeCell ref="A46:B4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7:B27"/>
    <mergeCell ref="A45:B45"/>
    <mergeCell ref="A47:B47"/>
    <mergeCell ref="A48:B48"/>
    <mergeCell ref="A49:B49"/>
    <mergeCell ref="A50:B50"/>
    <mergeCell ref="A53:B53"/>
  </mergeCells>
  <hyperlinks>
    <hyperlink ref="A48" r:id="rId1"/>
  </hyperlinks>
  <printOptions horizontalCentered="1"/>
  <pageMargins left="0.59055118110236227" right="0.59055118110236227" top="0.75590551181102361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Tab. 1.</vt:lpstr>
      <vt:lpstr>Graf 1.</vt:lpstr>
      <vt:lpstr>Tab.2</vt:lpstr>
      <vt:lpstr>Graf 2</vt:lpstr>
      <vt:lpstr>Tab. 3</vt:lpstr>
      <vt:lpstr>Graf 3</vt:lpstr>
      <vt:lpstr>Tab. 4</vt:lpstr>
      <vt:lpstr>Tab. 5</vt:lpstr>
      <vt:lpstr>Metodologija</vt:lpstr>
      <vt:lpstr>'Graf 1.'!Podrucje_ispisa</vt:lpstr>
      <vt:lpstr>'Tab. 3'!Podrucje_ispisa</vt:lpstr>
      <vt:lpstr>'Tab. 5'!Podrucje_ispisa</vt:lpstr>
      <vt:lpstr>Tab.2!Podrucje_ispisa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Dubravka Penava</cp:lastModifiedBy>
  <cp:lastPrinted>2019-05-17T12:48:00Z</cp:lastPrinted>
  <dcterms:created xsi:type="dcterms:W3CDTF">2003-03-28T11:52:50Z</dcterms:created>
  <dcterms:modified xsi:type="dcterms:W3CDTF">2019-05-21T11:44:02Z</dcterms:modified>
</cp:coreProperties>
</file>